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ANGOL\"/>
    </mc:Choice>
  </mc:AlternateContent>
  <xr:revisionPtr revIDLastSave="0" documentId="8_{BF5CFA5E-BEB1-40F0-8644-C3BE8104A6D7}" xr6:coauthVersionLast="47" xr6:coauthVersionMax="47" xr10:uidLastSave="{00000000-0000-0000-0000-000000000000}"/>
  <bookViews>
    <workbookView xWindow="30315" yWindow="1515" windowWidth="21600" windowHeight="11295" xr2:uid="{00000000-000D-0000-FFFF-FFFF00000000}"/>
  </bookViews>
  <sheets>
    <sheet name="BA PIANO" sheetId="3" r:id="rId1"/>
    <sheet name="BA Percussion" sheetId="2" r:id="rId2"/>
    <sheet name="BA Singing" sheetId="5" r:id="rId3"/>
    <sheet name="BA Saxophone" sheetId="4" r:id="rId4"/>
    <sheet name="BA Trumpet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4" i="6" l="1"/>
  <c r="X33" i="6"/>
  <c r="W33" i="6"/>
  <c r="V32" i="6"/>
  <c r="T32" i="6"/>
  <c r="S32" i="6"/>
  <c r="Q32" i="6"/>
  <c r="P32" i="6"/>
  <c r="N32" i="6"/>
  <c r="M32" i="6"/>
  <c r="K32" i="6"/>
  <c r="J32" i="6"/>
  <c r="H32" i="6"/>
  <c r="G32" i="6"/>
  <c r="E32" i="6"/>
  <c r="X31" i="6"/>
  <c r="W29" i="6"/>
  <c r="X28" i="6"/>
  <c r="W28" i="6"/>
  <c r="X27" i="6"/>
  <c r="W27" i="6"/>
  <c r="X26" i="6"/>
  <c r="W26" i="6"/>
  <c r="X24" i="6"/>
  <c r="W24" i="6"/>
  <c r="X23" i="6"/>
  <c r="W23" i="6"/>
  <c r="X22" i="6"/>
  <c r="W22" i="6"/>
  <c r="X21" i="6"/>
  <c r="W21" i="6"/>
  <c r="X19" i="6"/>
  <c r="X18" i="6"/>
  <c r="W18" i="6"/>
  <c r="X17" i="6"/>
  <c r="W17" i="6"/>
  <c r="X15" i="6"/>
  <c r="W15" i="6"/>
  <c r="W14" i="6"/>
  <c r="X13" i="6"/>
  <c r="W13" i="6"/>
  <c r="X12" i="6"/>
  <c r="W12" i="6"/>
  <c r="X10" i="6"/>
  <c r="W10" i="6"/>
  <c r="X9" i="6"/>
  <c r="W9" i="6"/>
  <c r="X8" i="6"/>
  <c r="W8" i="6"/>
  <c r="X7" i="6"/>
  <c r="W7" i="6"/>
  <c r="W32" i="6" l="1"/>
  <c r="X32" i="6"/>
  <c r="X38" i="5"/>
  <c r="X37" i="5"/>
  <c r="W37" i="5"/>
  <c r="V36" i="5"/>
  <c r="T36" i="5"/>
  <c r="S36" i="5"/>
  <c r="Q36" i="5"/>
  <c r="P36" i="5"/>
  <c r="N36" i="5"/>
  <c r="M36" i="5"/>
  <c r="K36" i="5"/>
  <c r="J36" i="5"/>
  <c r="H36" i="5"/>
  <c r="G36" i="5"/>
  <c r="E36" i="5"/>
  <c r="X35" i="5"/>
  <c r="W33" i="5"/>
  <c r="X32" i="5"/>
  <c r="W32" i="5"/>
  <c r="X31" i="5"/>
  <c r="X30" i="5"/>
  <c r="W30" i="5"/>
  <c r="X29" i="5"/>
  <c r="X28" i="5"/>
  <c r="X27" i="5"/>
  <c r="W27" i="5"/>
  <c r="X26" i="5"/>
  <c r="W26" i="5"/>
  <c r="X24" i="5"/>
  <c r="W24" i="5"/>
  <c r="X23" i="5"/>
  <c r="W23" i="5"/>
  <c r="X21" i="5"/>
  <c r="W21" i="5"/>
  <c r="X20" i="5"/>
  <c r="W20" i="5"/>
  <c r="X19" i="5"/>
  <c r="W19" i="5"/>
  <c r="X18" i="5"/>
  <c r="W18" i="5"/>
  <c r="X17" i="5"/>
  <c r="W17" i="5"/>
  <c r="X15" i="5"/>
  <c r="W15" i="5"/>
  <c r="W14" i="5"/>
  <c r="X13" i="5"/>
  <c r="W13" i="5"/>
  <c r="X12" i="5"/>
  <c r="W12" i="5"/>
  <c r="X10" i="5"/>
  <c r="W10" i="5"/>
  <c r="X9" i="5"/>
  <c r="W9" i="5"/>
  <c r="X8" i="5"/>
  <c r="X36" i="5" s="1"/>
  <c r="W8" i="5"/>
  <c r="X7" i="5"/>
  <c r="W7" i="5"/>
  <c r="W36" i="5" l="1"/>
  <c r="X32" i="4"/>
  <c r="X31" i="4"/>
  <c r="W31" i="4"/>
  <c r="V30" i="4"/>
  <c r="T30" i="4"/>
  <c r="S30" i="4"/>
  <c r="Q30" i="4"/>
  <c r="P30" i="4"/>
  <c r="N30" i="4"/>
  <c r="M30" i="4"/>
  <c r="K30" i="4"/>
  <c r="J30" i="4"/>
  <c r="H30" i="4"/>
  <c r="G30" i="4"/>
  <c r="E30" i="4"/>
  <c r="X29" i="4"/>
  <c r="X28" i="4"/>
  <c r="X27" i="4"/>
  <c r="W27" i="4"/>
  <c r="X26" i="4"/>
  <c r="W26" i="4"/>
  <c r="X25" i="4"/>
  <c r="W25" i="4"/>
  <c r="X24" i="4"/>
  <c r="W24" i="4"/>
  <c r="X22" i="4"/>
  <c r="W22" i="4"/>
  <c r="X21" i="4"/>
  <c r="W21" i="4"/>
  <c r="X20" i="4"/>
  <c r="W20" i="4"/>
  <c r="X18" i="4"/>
  <c r="W18" i="4"/>
  <c r="X17" i="4"/>
  <c r="W17" i="4"/>
  <c r="X15" i="4"/>
  <c r="W15" i="4"/>
  <c r="W14" i="4"/>
  <c r="X13" i="4"/>
  <c r="W13" i="4"/>
  <c r="X12" i="4"/>
  <c r="W12" i="4"/>
  <c r="X10" i="4"/>
  <c r="W10" i="4"/>
  <c r="X9" i="4"/>
  <c r="W9" i="4"/>
  <c r="X8" i="4"/>
  <c r="W8" i="4"/>
  <c r="X7" i="4"/>
  <c r="W7" i="4"/>
  <c r="W30" i="4" l="1"/>
  <c r="X30" i="4"/>
  <c r="X34" i="3"/>
  <c r="X33" i="3"/>
  <c r="W33" i="3"/>
  <c r="V32" i="3"/>
  <c r="T32" i="3"/>
  <c r="S32" i="3"/>
  <c r="Q32" i="3"/>
  <c r="P32" i="3"/>
  <c r="N32" i="3"/>
  <c r="M32" i="3"/>
  <c r="K32" i="3"/>
  <c r="J32" i="3"/>
  <c r="H32" i="3"/>
  <c r="G32" i="3"/>
  <c r="E32" i="3"/>
  <c r="X31" i="3"/>
  <c r="X30" i="3"/>
  <c r="X28" i="3"/>
  <c r="W28" i="3"/>
  <c r="X27" i="3"/>
  <c r="W27" i="3"/>
  <c r="X26" i="3"/>
  <c r="W26" i="3"/>
  <c r="X25" i="3"/>
  <c r="W25" i="3"/>
  <c r="X23" i="3"/>
  <c r="W23" i="3"/>
  <c r="X22" i="3"/>
  <c r="W22" i="3"/>
  <c r="X21" i="3"/>
  <c r="W21" i="3"/>
  <c r="X19" i="3"/>
  <c r="W19" i="3"/>
  <c r="X18" i="3"/>
  <c r="W18" i="3"/>
  <c r="X17" i="3"/>
  <c r="W17" i="3"/>
  <c r="X15" i="3"/>
  <c r="X32" i="3" s="1"/>
  <c r="W15" i="3"/>
  <c r="W14" i="3"/>
  <c r="X13" i="3"/>
  <c r="W13" i="3"/>
  <c r="X12" i="3"/>
  <c r="W12" i="3"/>
  <c r="X10" i="3"/>
  <c r="W10" i="3"/>
  <c r="X9" i="3"/>
  <c r="W9" i="3"/>
  <c r="X8" i="3"/>
  <c r="W8" i="3"/>
  <c r="X7" i="3"/>
  <c r="W7" i="3"/>
  <c r="W32" i="3" l="1"/>
  <c r="W7" i="2"/>
  <c r="X7" i="2"/>
  <c r="W8" i="2"/>
  <c r="X8" i="2"/>
  <c r="W9" i="2"/>
  <c r="X9" i="2"/>
  <c r="W10" i="2"/>
  <c r="X10" i="2"/>
  <c r="W12" i="2"/>
  <c r="X12" i="2"/>
  <c r="W13" i="2"/>
  <c r="X13" i="2"/>
  <c r="W14" i="2"/>
  <c r="X14" i="2"/>
  <c r="W15" i="2"/>
  <c r="X15" i="2"/>
  <c r="W17" i="2"/>
  <c r="X17" i="2"/>
  <c r="W18" i="2"/>
  <c r="X18" i="2"/>
  <c r="X19" i="2"/>
  <c r="W21" i="2"/>
  <c r="X21" i="2"/>
  <c r="W22" i="2"/>
  <c r="X22" i="2"/>
  <c r="W23" i="2"/>
  <c r="X23" i="2"/>
  <c r="W24" i="2"/>
  <c r="X24" i="2"/>
  <c r="W26" i="2"/>
  <c r="X26" i="2"/>
  <c r="W27" i="2"/>
  <c r="X27" i="2"/>
  <c r="W28" i="2"/>
  <c r="X28" i="2"/>
  <c r="X29" i="2"/>
  <c r="X31" i="2"/>
  <c r="E32" i="2"/>
  <c r="G32" i="2"/>
  <c r="H32" i="2"/>
  <c r="J32" i="2"/>
  <c r="K32" i="2"/>
  <c r="M32" i="2"/>
  <c r="N32" i="2"/>
  <c r="P32" i="2"/>
  <c r="Q32" i="2"/>
  <c r="S32" i="2"/>
  <c r="T32" i="2"/>
  <c r="V32" i="2"/>
  <c r="W33" i="2"/>
  <c r="X33" i="2"/>
  <c r="X34" i="2"/>
  <c r="W32" i="2" l="1"/>
  <c r="X32" i="2"/>
</calcChain>
</file>

<file path=xl/sharedStrings.xml><?xml version="1.0" encoding="utf-8"?>
<sst xmlns="http://schemas.openxmlformats.org/spreadsheetml/2006/main" count="1007" uniqueCount="168">
  <si>
    <t>**: Completion of the subject is a condition for issuing the diploma.</t>
  </si>
  <si>
    <t>*: University courses offered as part of other optional subjects in any faculty, the courses may be accomplished in any order.</t>
  </si>
  <si>
    <t xml:space="preserve">    P: Practice</t>
  </si>
  <si>
    <t xml:space="preserve">    L: Lecture</t>
  </si>
  <si>
    <t>Subject types:</t>
  </si>
  <si>
    <t xml:space="preserve">    S: Signature</t>
  </si>
  <si>
    <t xml:space="preserve">    FR: Final Recital</t>
  </si>
  <si>
    <t xml:space="preserve">    SG: Semester grade</t>
  </si>
  <si>
    <t xml:space="preserve">    E: Exame</t>
  </si>
  <si>
    <t>Assessment:</t>
  </si>
  <si>
    <r>
      <rPr>
        <u/>
        <sz val="9"/>
        <color theme="1"/>
        <rFont val="Times New Roman"/>
        <family val="1"/>
        <charset val="238"/>
      </rPr>
      <t>Code</t>
    </r>
    <r>
      <rPr>
        <sz val="9"/>
        <color theme="1"/>
        <rFont val="Times New Roman"/>
        <family val="1"/>
        <charset val="238"/>
      </rPr>
      <t xml:space="preserve"> : code of the classes to be completed prior to registration</t>
    </r>
  </si>
  <si>
    <r>
      <t xml:space="preserve"> </t>
    </r>
    <r>
      <rPr>
        <sz val="11"/>
        <rFont val="Times New Roman"/>
        <family val="1"/>
        <charset val="238"/>
      </rPr>
      <t xml:space="preserve">  ♫</t>
    </r>
    <r>
      <rPr>
        <sz val="9"/>
        <rFont val="Times New Roman"/>
        <family val="1"/>
        <charset val="238"/>
      </rPr>
      <t>= Subjects of the course build on each other, so they can only be taken and completed in the order of the semesters.</t>
    </r>
  </si>
  <si>
    <t xml:space="preserve">    empty field: no prerequisites</t>
  </si>
  <si>
    <t xml:space="preserve">Prerequisites: </t>
  </si>
  <si>
    <t>Work and Fire Safety Traning**</t>
  </si>
  <si>
    <t>S</t>
  </si>
  <si>
    <t>P</t>
  </si>
  <si>
    <t>Physical Training **</t>
  </si>
  <si>
    <t>Total:</t>
  </si>
  <si>
    <t>FR</t>
  </si>
  <si>
    <t>♪ ZEM-UT-006BA</t>
  </si>
  <si>
    <t>Final Recital</t>
  </si>
  <si>
    <t>SG</t>
  </si>
  <si>
    <t>Preparation for the Final Recital</t>
  </si>
  <si>
    <t>ZEM-ZV-001BA-002BA</t>
  </si>
  <si>
    <t>Electives*</t>
  </si>
  <si>
    <t xml:space="preserve">Compulsory Piano </t>
  </si>
  <si>
    <t>ZEM-A-141BA-142BA</t>
  </si>
  <si>
    <t xml:space="preserve"> </t>
  </si>
  <si>
    <t>E</t>
  </si>
  <si>
    <t>L</t>
  </si>
  <si>
    <t>♫</t>
  </si>
  <si>
    <t>Repertoire</t>
  </si>
  <si>
    <t>ZEM-UT-041BA-044BA</t>
  </si>
  <si>
    <t xml:space="preserve">Methodology </t>
  </si>
  <si>
    <t>ZEM-UT-0011BA-0012BA</t>
  </si>
  <si>
    <t>Theoretical and Practical Knowledge Connected to the Specialisations of Performing Art</t>
  </si>
  <si>
    <t xml:space="preserve">Brass Band </t>
  </si>
  <si>
    <t>ZEM-A-501BA-504BA</t>
  </si>
  <si>
    <t xml:space="preserve">Wind Band </t>
  </si>
  <si>
    <t>ZEM-A-401BA-405BA</t>
  </si>
  <si>
    <t xml:space="preserve">Chamber music </t>
  </si>
  <si>
    <t>ZEM-A-081BA-086BA</t>
  </si>
  <si>
    <t xml:space="preserve">Orchestra </t>
  </si>
  <si>
    <t>ZEM-A-301BA-304BA</t>
  </si>
  <si>
    <t>Ensemble Music-making according to Specialisation</t>
  </si>
  <si>
    <t>Masterclass</t>
  </si>
  <si>
    <t>Z1MESK01-</t>
  </si>
  <si>
    <t>Coaching</t>
  </si>
  <si>
    <t>ZEM-A-201BA-206BA</t>
  </si>
  <si>
    <t xml:space="preserve">Principal Study Percussion </t>
  </si>
  <si>
    <t>ZEM-UT-001BA-006BA</t>
  </si>
  <si>
    <t>Specialisation of Solo Performance</t>
  </si>
  <si>
    <t xml:space="preserve">Foreign Language </t>
  </si>
  <si>
    <t>ZEM-A-101BA-102BA   ZEM-A-121BA-122BA</t>
  </si>
  <si>
    <t xml:space="preserve">History of Ideas </t>
  </si>
  <si>
    <t>ZEM-A-0061BA-0062BA</t>
  </si>
  <si>
    <t>History of Art</t>
  </si>
  <si>
    <t>ZEM-A-0071BA-0072BA</t>
  </si>
  <si>
    <t>Acoustics</t>
  </si>
  <si>
    <t>ZEM-A-061BA</t>
  </si>
  <si>
    <t>General and Theoretical Knowledge</t>
  </si>
  <si>
    <t>Music Theory</t>
  </si>
  <si>
    <t>ZEM-A-311BA-316BA</t>
  </si>
  <si>
    <t xml:space="preserve">Solfeggio </t>
  </si>
  <si>
    <t>ZEM-A-211BA-216BA</t>
  </si>
  <si>
    <t xml:space="preserve">Folk Music  </t>
  </si>
  <si>
    <t>ZEM-A-0011BA-0012BA</t>
  </si>
  <si>
    <t xml:space="preserve">History of Western and Hungarian Music  </t>
  </si>
  <si>
    <t>ZEM-A-001BA-006BA</t>
  </si>
  <si>
    <t>Knowledge of Theory and History of Musical Art</t>
  </si>
  <si>
    <t>Cr.</t>
  </si>
  <si>
    <t>A.</t>
  </si>
  <si>
    <t>Cl.</t>
  </si>
  <si>
    <t>6.</t>
  </si>
  <si>
    <t>5.</t>
  </si>
  <si>
    <t>4.</t>
  </si>
  <si>
    <t>3.</t>
  </si>
  <si>
    <t>2.</t>
  </si>
  <si>
    <t>1.</t>
  </si>
  <si>
    <t>Type</t>
  </si>
  <si>
    <t>Prerequisite</t>
  </si>
  <si>
    <t>Subjects</t>
  </si>
  <si>
    <t>Code</t>
  </si>
  <si>
    <t>Valid from 1st September 2023</t>
  </si>
  <si>
    <t>STRUCTURE OF EDUCATION PROGRAM</t>
  </si>
  <si>
    <t xml:space="preserve">CLASSICAL INSTRUMENTAL MUSIC PERFORMER (PERCUSSION) </t>
  </si>
  <si>
    <t>CLASSICAL INSTRUMENTAL MUSIC PERFORMER (PIANO)</t>
  </si>
  <si>
    <t xml:space="preserve">Folk Music   </t>
  </si>
  <si>
    <t xml:space="preserve">Solfeggio  </t>
  </si>
  <si>
    <t xml:space="preserve">Music Theory  </t>
  </si>
  <si>
    <t xml:space="preserve">History of Art  </t>
  </si>
  <si>
    <t xml:space="preserve">History of Ideas  </t>
  </si>
  <si>
    <t xml:space="preserve">Foreign Language  </t>
  </si>
  <si>
    <t>ZEM-ZG-001BA-006BA</t>
  </si>
  <si>
    <t xml:space="preserve">Principal Study Piano  </t>
  </si>
  <si>
    <t>ZEM-ZG-011BA-016BA</t>
  </si>
  <si>
    <t xml:space="preserve">Seminar  </t>
  </si>
  <si>
    <t xml:space="preserve">Masterclass </t>
  </si>
  <si>
    <t xml:space="preserve">Chamber music  </t>
  </si>
  <si>
    <t>ZEM-ZG-0041BA-0044BA</t>
  </si>
  <si>
    <t xml:space="preserve">Accompaniment, Sight-playing  </t>
  </si>
  <si>
    <t>ZEM-A-0091BA-0096BA</t>
  </si>
  <si>
    <t xml:space="preserve">Choir  </t>
  </si>
  <si>
    <t>ZEM-ZG-0051BA</t>
  </si>
  <si>
    <t>Harpsichord</t>
  </si>
  <si>
    <t>ZEM-ZG-0021BA-0022BA</t>
  </si>
  <si>
    <t>ZEM-ZG-031BA-034BA</t>
  </si>
  <si>
    <t xml:space="preserve">Repertoire  </t>
  </si>
  <si>
    <t>ZEM-ZG-061BA</t>
  </si>
  <si>
    <t>Piano maintenance</t>
  </si>
  <si>
    <t>Preparation for Final Recital</t>
  </si>
  <si>
    <t>♪ ZEM-ZG-006BA</t>
  </si>
  <si>
    <t xml:space="preserve">Physical Training 1-2** </t>
  </si>
  <si>
    <t xml:space="preserve">Work and Fire Safety Traning** </t>
  </si>
  <si>
    <t xml:space="preserve">CLASSICAL INSTRUMENTAL MUSIC PERFORMER (SAXOPHONE) </t>
  </si>
  <si>
    <t xml:space="preserve">Foreign Language   </t>
  </si>
  <si>
    <t>ZEM-KU-001BA-006BA</t>
  </si>
  <si>
    <t xml:space="preserve">Principal Study Saxophone </t>
  </si>
  <si>
    <t>Orchestra / Saxophone orchestra</t>
  </si>
  <si>
    <t>ZEM-A-401BA-406BA</t>
  </si>
  <si>
    <t xml:space="preserve">Wind Band  </t>
  </si>
  <si>
    <t>ZEM-KU-0011BA-0012BA</t>
  </si>
  <si>
    <t xml:space="preserve">Methodology  </t>
  </si>
  <si>
    <t>ZEM-KU-041BA-044BA</t>
  </si>
  <si>
    <t xml:space="preserve">Compulsory Piano  </t>
  </si>
  <si>
    <t>♪ ZEM-KU-006BA</t>
  </si>
  <si>
    <t>Physical Training 1-2**</t>
  </si>
  <si>
    <t xml:space="preserve">CLASSICAL MUSIC SINGER </t>
  </si>
  <si>
    <t xml:space="preserve">History of Western and Hungarian Music </t>
  </si>
  <si>
    <t>Solo and Chamber Performance Art</t>
  </si>
  <si>
    <t>ZEM-EN-001BA-006BA</t>
  </si>
  <si>
    <t>Principal Study Voice</t>
  </si>
  <si>
    <t>ZEM-EN-041BA-046BA</t>
  </si>
  <si>
    <t xml:space="preserve">Chamber Singing  </t>
  </si>
  <si>
    <t>ZEM-A-0091BA-0094BA</t>
  </si>
  <si>
    <t>ZEM-EN-201BA-206BA</t>
  </si>
  <si>
    <t>Singing Stage Performance</t>
  </si>
  <si>
    <t>ZEM-EN-401BA-402BA</t>
  </si>
  <si>
    <t xml:space="preserve">Stage presence  </t>
  </si>
  <si>
    <t>ZEM-EN-0071BA-0076BA</t>
  </si>
  <si>
    <t xml:space="preserve">Acting </t>
  </si>
  <si>
    <t>Specific theoretical, practical and foreign language knowledge related to classical singing performance art</t>
  </si>
  <si>
    <t>ZEM-EN-0011BA-0012BA</t>
  </si>
  <si>
    <t>ZEM-EN-091BA-092BA</t>
  </si>
  <si>
    <t>ZEM-EN-101BA-102BA</t>
  </si>
  <si>
    <t>Voice maintenance</t>
  </si>
  <si>
    <t>ZEM-EN-301BA-302BA</t>
  </si>
  <si>
    <t xml:space="preserve">Speech Practice  </t>
  </si>
  <si>
    <t>ZEM-ENE-081BA-086BA</t>
  </si>
  <si>
    <t>ZEM-EN-501BA-506BA</t>
  </si>
  <si>
    <t>Performance Practice in Foreign Language</t>
  </si>
  <si>
    <t>ZEM-EN-051BA-054BA</t>
  </si>
  <si>
    <t xml:space="preserve">Foreign Languages for Singing   </t>
  </si>
  <si>
    <r>
      <t xml:space="preserve">Work and Fire Safety </t>
    </r>
    <r>
      <rPr>
        <sz val="10"/>
        <rFont val="Times New Roman"/>
        <family val="1"/>
        <charset val="238"/>
      </rPr>
      <t>Traning**</t>
    </r>
  </si>
  <si>
    <t>CLASSICAL INSTRUMENTAL MUSIC PERFORMER  (TRUMPET)</t>
  </si>
  <si>
    <t>History of Western and Hungarian Music  1-6</t>
  </si>
  <si>
    <t>ZEM-TR-001BA-006BA</t>
  </si>
  <si>
    <t>Principal Study Trumpet</t>
  </si>
  <si>
    <t>Z1MESK01</t>
  </si>
  <si>
    <t>Chamber music</t>
  </si>
  <si>
    <t>Wind Band</t>
  </si>
  <si>
    <t>ZEM-A-501BA-506BA</t>
  </si>
  <si>
    <t>Brass Band</t>
  </si>
  <si>
    <t>ZEM-TR-0011BA-0012BA</t>
  </si>
  <si>
    <t>Methodology</t>
  </si>
  <si>
    <t>ZEM-TR-41BA-44BA</t>
  </si>
  <si>
    <t>Compulsory Piano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</si>
</sst>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rgb="FFFF0000"/>
      <name val="Calibri"/>
      <family val="2"/>
      <charset val="238"/>
      <scheme val="minor"/>
    </font>
    <font>
      <u/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u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sz val="8"/>
      <name val="Times New Roman"/>
      <family val="1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9" fillId="0" borderId="0"/>
  </cellStyleXfs>
  <cellXfs count="2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1" fontId="15" fillId="0" borderId="0" xfId="1" applyNumberFormat="1" applyFont="1" applyAlignment="1">
      <alignment horizontal="center" vertical="center"/>
    </xf>
    <xf numFmtId="49" fontId="15" fillId="0" borderId="0" xfId="1" applyNumberFormat="1" applyFont="1" applyAlignment="1">
      <alignment horizontal="right" vertical="center" shrinkToFit="1"/>
    </xf>
    <xf numFmtId="0" fontId="2" fillId="0" borderId="1" xfId="0" applyFont="1" applyBorder="1"/>
    <xf numFmtId="1" fontId="2" fillId="0" borderId="0" xfId="0" applyNumberFormat="1" applyFont="1"/>
    <xf numFmtId="1" fontId="15" fillId="0" borderId="2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6" fillId="0" borderId="7" xfId="0" applyNumberFormat="1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 shrinkToFit="1"/>
    </xf>
    <xf numFmtId="49" fontId="15" fillId="0" borderId="9" xfId="0" applyNumberFormat="1" applyFont="1" applyBorder="1" applyAlignment="1">
      <alignment horizontal="center" vertical="center" shrinkToFit="1"/>
    </xf>
    <xf numFmtId="49" fontId="16" fillId="0" borderId="10" xfId="0" applyNumberFormat="1" applyFont="1" applyBorder="1" applyAlignment="1">
      <alignment horizontal="left" vertical="center" shrinkToFit="1"/>
    </xf>
    <xf numFmtId="0" fontId="17" fillId="0" borderId="9" xfId="0" applyFont="1" applyBorder="1"/>
    <xf numFmtId="1" fontId="15" fillId="0" borderId="11" xfId="0" applyNumberFormat="1" applyFont="1" applyBorder="1" applyAlignment="1">
      <alignment horizontal="right" vertical="center" wrapText="1"/>
    </xf>
    <xf numFmtId="1" fontId="10" fillId="0" borderId="11" xfId="0" applyNumberFormat="1" applyFont="1" applyBorder="1" applyAlignment="1">
      <alignment horizontal="right" vertical="center" wrapText="1"/>
    </xf>
    <xf numFmtId="1" fontId="10" fillId="0" borderId="12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6" fillId="0" borderId="19" xfId="0" applyNumberFormat="1" applyFont="1" applyBorder="1" applyAlignment="1">
      <alignment vertical="center" wrapText="1"/>
    </xf>
    <xf numFmtId="0" fontId="18" fillId="0" borderId="11" xfId="0" applyFont="1" applyBorder="1" applyAlignment="1">
      <alignment horizontal="justify"/>
    </xf>
    <xf numFmtId="1" fontId="15" fillId="0" borderId="20" xfId="1" applyNumberFormat="1" applyFont="1" applyBorder="1" applyAlignment="1">
      <alignment horizontal="center" vertical="center"/>
    </xf>
    <xf numFmtId="1" fontId="15" fillId="0" borderId="21" xfId="1" applyNumberFormat="1" applyFont="1" applyBorder="1" applyAlignment="1">
      <alignment horizontal="center" vertical="center"/>
    </xf>
    <xf numFmtId="1" fontId="15" fillId="0" borderId="22" xfId="1" applyNumberFormat="1" applyFont="1" applyBorder="1" applyAlignment="1">
      <alignment horizontal="center" vertical="center"/>
    </xf>
    <xf numFmtId="49" fontId="15" fillId="0" borderId="23" xfId="1" applyNumberFormat="1" applyFont="1" applyBorder="1" applyAlignment="1">
      <alignment horizontal="right" vertical="center" shrinkToFit="1"/>
    </xf>
    <xf numFmtId="49" fontId="15" fillId="0" borderId="23" xfId="1" applyNumberFormat="1" applyFont="1" applyBorder="1" applyAlignment="1">
      <alignment horizontal="left" vertical="center" shrinkToFit="1"/>
    </xf>
    <xf numFmtId="1" fontId="15" fillId="0" borderId="9" xfId="0" applyNumberFormat="1" applyFont="1" applyBorder="1" applyAlignment="1">
      <alignment horizontal="right" vertical="center" wrapText="1"/>
    </xf>
    <xf numFmtId="1" fontId="10" fillId="0" borderId="9" xfId="0" applyNumberFormat="1" applyFont="1" applyBorder="1" applyAlignment="1">
      <alignment horizontal="right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vertical="center" wrapText="1"/>
    </xf>
    <xf numFmtId="0" fontId="18" fillId="0" borderId="9" xfId="0" applyFont="1" applyBorder="1" applyAlignment="1">
      <alignment horizontal="justify"/>
    </xf>
    <xf numFmtId="0" fontId="10" fillId="0" borderId="14" xfId="0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vertical="center" wrapText="1"/>
    </xf>
    <xf numFmtId="0" fontId="18" fillId="0" borderId="24" xfId="0" applyFont="1" applyBorder="1" applyAlignment="1">
      <alignment horizontal="justify"/>
    </xf>
    <xf numFmtId="1" fontId="15" fillId="0" borderId="24" xfId="0" applyNumberFormat="1" applyFont="1" applyBorder="1" applyAlignment="1">
      <alignment horizontal="right" vertical="center" wrapText="1"/>
    </xf>
    <xf numFmtId="1" fontId="10" fillId="0" borderId="25" xfId="0" applyNumberFormat="1" applyFont="1" applyBorder="1" applyAlignment="1">
      <alignment horizontal="right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1" fontId="10" fillId="0" borderId="29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1" fontId="10" fillId="0" borderId="27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0" fontId="2" fillId="0" borderId="3" xfId="0" applyFont="1" applyBorder="1"/>
    <xf numFmtId="1" fontId="15" fillId="0" borderId="2" xfId="2" applyNumberFormat="1" applyFont="1" applyBorder="1" applyAlignment="1">
      <alignment vertical="center"/>
    </xf>
    <xf numFmtId="1" fontId="10" fillId="0" borderId="2" xfId="2" applyNumberFormat="1" applyFont="1" applyBorder="1" applyAlignment="1">
      <alignment vertical="center"/>
    </xf>
    <xf numFmtId="1" fontId="10" fillId="0" borderId="4" xfId="2" applyNumberFormat="1" applyFont="1" applyBorder="1" applyAlignment="1">
      <alignment horizontal="center" vertical="center" wrapText="1"/>
    </xf>
    <xf numFmtId="1" fontId="10" fillId="0" borderId="5" xfId="2" applyNumberFormat="1" applyFont="1" applyBorder="1" applyAlignment="1">
      <alignment horizontal="center" vertical="center" wrapText="1"/>
    </xf>
    <xf numFmtId="1" fontId="10" fillId="0" borderId="6" xfId="2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 wrapText="1"/>
    </xf>
    <xf numFmtId="49" fontId="10" fillId="2" borderId="31" xfId="0" applyNumberFormat="1" applyFont="1" applyFill="1" applyBorder="1" applyAlignment="1">
      <alignment vertical="center" wrapText="1"/>
    </xf>
    <xf numFmtId="0" fontId="18" fillId="0" borderId="4" xfId="0" applyFont="1" applyBorder="1" applyAlignment="1">
      <alignment horizontal="justify"/>
    </xf>
    <xf numFmtId="1" fontId="15" fillId="0" borderId="32" xfId="0" applyNumberFormat="1" applyFont="1" applyBorder="1" applyAlignment="1">
      <alignment vertical="center"/>
    </xf>
    <xf numFmtId="1" fontId="10" fillId="0" borderId="33" xfId="0" applyNumberFormat="1" applyFont="1" applyBorder="1" applyAlignment="1">
      <alignment horizontal="right" vertical="center" wrapText="1"/>
    </xf>
    <xf numFmtId="1" fontId="10" fillId="0" borderId="34" xfId="0" applyNumberFormat="1" applyFont="1" applyBorder="1" applyAlignment="1">
      <alignment horizontal="center" vertical="center" wrapText="1"/>
    </xf>
    <xf numFmtId="1" fontId="10" fillId="0" borderId="35" xfId="0" applyNumberFormat="1" applyFont="1" applyBorder="1" applyAlignment="1">
      <alignment horizontal="center" vertical="center" wrapText="1"/>
    </xf>
    <xf numFmtId="1" fontId="10" fillId="0" borderId="36" xfId="0" applyNumberFormat="1" applyFont="1" applyBorder="1" applyAlignment="1">
      <alignment horizontal="center" vertical="center" wrapText="1"/>
    </xf>
    <xf numFmtId="49" fontId="10" fillId="0" borderId="37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vertical="center" wrapText="1"/>
    </xf>
    <xf numFmtId="0" fontId="18" fillId="0" borderId="38" xfId="0" applyFont="1" applyBorder="1" applyAlignment="1">
      <alignment horizontal="justify"/>
    </xf>
    <xf numFmtId="1" fontId="15" fillId="0" borderId="32" xfId="2" applyNumberFormat="1" applyFont="1" applyBorder="1" applyAlignment="1">
      <alignment vertical="center"/>
    </xf>
    <xf numFmtId="1" fontId="10" fillId="0" borderId="33" xfId="2" applyNumberFormat="1" applyFont="1" applyBorder="1" applyAlignment="1">
      <alignment horizontal="right" vertical="center" wrapText="1"/>
    </xf>
    <xf numFmtId="1" fontId="10" fillId="0" borderId="34" xfId="2" applyNumberFormat="1" applyFont="1" applyBorder="1" applyAlignment="1">
      <alignment horizontal="center" vertical="center" wrapText="1"/>
    </xf>
    <xf numFmtId="1" fontId="10" fillId="0" borderId="38" xfId="0" applyNumberFormat="1" applyFont="1" applyBorder="1" applyAlignment="1">
      <alignment horizontal="center" vertical="center" wrapText="1"/>
    </xf>
    <xf numFmtId="1" fontId="10" fillId="0" borderId="42" xfId="0" applyNumberFormat="1" applyFont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vertical="center" wrapText="1"/>
    </xf>
    <xf numFmtId="1" fontId="10" fillId="0" borderId="38" xfId="2" applyNumberFormat="1" applyFont="1" applyBorder="1" applyAlignment="1">
      <alignment horizontal="center" vertical="center" wrapText="1"/>
    </xf>
    <xf numFmtId="1" fontId="10" fillId="0" borderId="42" xfId="2" applyNumberFormat="1" applyFont="1" applyBorder="1" applyAlignment="1">
      <alignment horizontal="center" vertical="center" wrapText="1"/>
    </xf>
    <xf numFmtId="1" fontId="10" fillId="0" borderId="24" xfId="2" applyNumberFormat="1" applyFont="1" applyBorder="1" applyAlignment="1">
      <alignment horizontal="right" vertical="center" wrapText="1"/>
    </xf>
    <xf numFmtId="1" fontId="10" fillId="0" borderId="43" xfId="0" applyNumberFormat="1" applyFont="1" applyBorder="1" applyAlignment="1">
      <alignment horizontal="center" vertical="center" wrapText="1"/>
    </xf>
    <xf numFmtId="49" fontId="18" fillId="0" borderId="44" xfId="0" applyNumberFormat="1" applyFont="1" applyBorder="1" applyAlignment="1">
      <alignment vertical="center" wrapText="1"/>
    </xf>
    <xf numFmtId="0" fontId="18" fillId="0" borderId="45" xfId="0" applyFont="1" applyBorder="1" applyAlignment="1">
      <alignment horizontal="justify"/>
    </xf>
    <xf numFmtId="1" fontId="15" fillId="0" borderId="17" xfId="2" applyNumberFormat="1" applyFont="1" applyBorder="1" applyAlignment="1">
      <alignment vertical="center"/>
    </xf>
    <xf numFmtId="1" fontId="10" fillId="0" borderId="46" xfId="2" applyNumberFormat="1" applyFont="1" applyBorder="1" applyAlignment="1">
      <alignment horizontal="center" vertical="center" wrapText="1"/>
    </xf>
    <xf numFmtId="49" fontId="15" fillId="2" borderId="37" xfId="0" applyNumberFormat="1" applyFont="1" applyFill="1" applyBorder="1" applyAlignment="1">
      <alignment vertical="center" wrapText="1"/>
    </xf>
    <xf numFmtId="0" fontId="2" fillId="0" borderId="28" xfId="0" applyFont="1" applyBorder="1"/>
    <xf numFmtId="1" fontId="15" fillId="0" borderId="33" xfId="0" applyNumberFormat="1" applyFont="1" applyBorder="1" applyAlignment="1">
      <alignment horizontal="right" vertical="center" wrapText="1"/>
    </xf>
    <xf numFmtId="0" fontId="10" fillId="0" borderId="45" xfId="0" applyFont="1" applyBorder="1" applyAlignment="1">
      <alignment horizontal="center" vertical="center" wrapText="1"/>
    </xf>
    <xf numFmtId="49" fontId="10" fillId="0" borderId="47" xfId="0" applyNumberFormat="1" applyFont="1" applyBorder="1" applyAlignment="1">
      <alignment horizontal="center" vertical="center" wrapText="1"/>
    </xf>
    <xf numFmtId="49" fontId="10" fillId="0" borderId="48" xfId="0" applyNumberFormat="1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1" fontId="10" fillId="0" borderId="47" xfId="0" applyNumberFormat="1" applyFont="1" applyBorder="1" applyAlignment="1">
      <alignment horizontal="center" vertical="center" wrapText="1"/>
    </xf>
    <xf numFmtId="1" fontId="10" fillId="0" borderId="50" xfId="0" applyNumberFormat="1" applyFont="1" applyBorder="1" applyAlignment="1">
      <alignment horizontal="center" vertical="center" wrapText="1"/>
    </xf>
    <xf numFmtId="49" fontId="10" fillId="0" borderId="48" xfId="0" applyNumberFormat="1" applyFont="1" applyBorder="1" applyAlignment="1">
      <alignment vertical="center" wrapText="1"/>
    </xf>
    <xf numFmtId="1" fontId="10" fillId="0" borderId="51" xfId="0" applyNumberFormat="1" applyFont="1" applyBorder="1" applyAlignment="1">
      <alignment horizontal="right" vertical="center" wrapText="1"/>
    </xf>
    <xf numFmtId="1" fontId="10" fillId="0" borderId="49" xfId="0" applyNumberFormat="1" applyFont="1" applyBorder="1" applyAlignment="1">
      <alignment horizontal="center" vertical="center" wrapText="1"/>
    </xf>
    <xf numFmtId="1" fontId="10" fillId="0" borderId="45" xfId="0" applyNumberFormat="1" applyFont="1" applyBorder="1" applyAlignment="1">
      <alignment horizontal="center" vertical="center" wrapText="1"/>
    </xf>
    <xf numFmtId="49" fontId="10" fillId="0" borderId="51" xfId="0" applyNumberFormat="1" applyFont="1" applyBorder="1" applyAlignment="1">
      <alignment vertical="center" wrapText="1"/>
    </xf>
    <xf numFmtId="0" fontId="18" fillId="0" borderId="50" xfId="0" applyFont="1" applyBorder="1" applyAlignment="1">
      <alignment horizontal="justify"/>
    </xf>
    <xf numFmtId="49" fontId="10" fillId="0" borderId="33" xfId="0" applyNumberFormat="1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vertical="center" wrapText="1"/>
    </xf>
    <xf numFmtId="1" fontId="10" fillId="0" borderId="24" xfId="0" applyNumberFormat="1" applyFont="1" applyBorder="1" applyAlignment="1">
      <alignment horizontal="right" vertical="center" wrapText="1"/>
    </xf>
    <xf numFmtId="1" fontId="10" fillId="0" borderId="52" xfId="0" applyNumberFormat="1" applyFont="1" applyBorder="1" applyAlignment="1">
      <alignment horizontal="center" vertical="center" wrapText="1"/>
    </xf>
    <xf numFmtId="1" fontId="10" fillId="0" borderId="46" xfId="0" applyNumberFormat="1" applyFont="1" applyBorder="1" applyAlignment="1">
      <alignment horizontal="center" vertical="center" wrapText="1"/>
    </xf>
    <xf numFmtId="49" fontId="10" fillId="0" borderId="37" xfId="0" applyNumberFormat="1" applyFont="1" applyBorder="1" applyAlignment="1">
      <alignment vertical="center" wrapText="1"/>
    </xf>
    <xf numFmtId="0" fontId="18" fillId="0" borderId="36" xfId="0" applyFont="1" applyBorder="1" applyAlignment="1">
      <alignment horizontal="justify"/>
    </xf>
    <xf numFmtId="0" fontId="18" fillId="0" borderId="42" xfId="0" applyFont="1" applyBorder="1" applyAlignment="1">
      <alignment horizontal="justify"/>
    </xf>
    <xf numFmtId="49" fontId="10" fillId="0" borderId="53" xfId="0" applyNumberFormat="1" applyFont="1" applyBorder="1" applyAlignment="1">
      <alignment horizontal="center" vertical="center" wrapText="1"/>
    </xf>
    <xf numFmtId="49" fontId="10" fillId="0" borderId="53" xfId="0" applyNumberFormat="1" applyFont="1" applyBorder="1" applyAlignment="1">
      <alignment vertical="center" wrapText="1"/>
    </xf>
    <xf numFmtId="0" fontId="18" fillId="0" borderId="11" xfId="0" applyFont="1" applyBorder="1"/>
    <xf numFmtId="49" fontId="15" fillId="5" borderId="45" xfId="0" applyNumberFormat="1" applyFont="1" applyFill="1" applyBorder="1" applyAlignment="1">
      <alignment horizontal="center" vertical="center" wrapText="1"/>
    </xf>
    <xf numFmtId="49" fontId="15" fillId="5" borderId="47" xfId="0" applyNumberFormat="1" applyFont="1" applyFill="1" applyBorder="1" applyAlignment="1">
      <alignment horizontal="center" vertical="center" wrapText="1"/>
    </xf>
    <xf numFmtId="49" fontId="15" fillId="5" borderId="50" xfId="0" applyNumberFormat="1" applyFont="1" applyFill="1" applyBorder="1" applyAlignment="1">
      <alignment horizontal="center" vertical="center" wrapText="1"/>
    </xf>
    <xf numFmtId="0" fontId="18" fillId="0" borderId="51" xfId="0" applyFont="1" applyBorder="1" applyAlignment="1">
      <alignment horizontal="justify"/>
    </xf>
    <xf numFmtId="1" fontId="15" fillId="0" borderId="51" xfId="0" applyNumberFormat="1" applyFont="1" applyBorder="1" applyAlignment="1">
      <alignment horizontal="right" vertical="center" wrapText="1"/>
    </xf>
    <xf numFmtId="49" fontId="18" fillId="0" borderId="18" xfId="0" applyNumberFormat="1" applyFont="1" applyBorder="1" applyAlignment="1">
      <alignment vertical="center" wrapText="1"/>
    </xf>
    <xf numFmtId="49" fontId="15" fillId="0" borderId="18" xfId="0" applyNumberFormat="1" applyFont="1" applyBorder="1" applyAlignment="1">
      <alignment vertical="center" wrapText="1"/>
    </xf>
    <xf numFmtId="1" fontId="10" fillId="0" borderId="57" xfId="0" applyNumberFormat="1" applyFont="1" applyBorder="1" applyAlignment="1">
      <alignment horizontal="right" vertical="center" wrapText="1"/>
    </xf>
    <xf numFmtId="1" fontId="15" fillId="0" borderId="24" xfId="0" applyNumberFormat="1" applyFont="1" applyBorder="1" applyAlignment="1">
      <alignment horizontal="right" vertical="center"/>
    </xf>
    <xf numFmtId="49" fontId="10" fillId="0" borderId="50" xfId="0" applyNumberFormat="1" applyFont="1" applyBorder="1" applyAlignment="1">
      <alignment horizontal="center" vertical="center" wrapText="1"/>
    </xf>
    <xf numFmtId="1" fontId="10" fillId="0" borderId="58" xfId="0" applyNumberFormat="1" applyFont="1" applyBorder="1" applyAlignment="1">
      <alignment horizontal="right" vertical="center" wrapText="1"/>
    </xf>
    <xf numFmtId="1" fontId="15" fillId="0" borderId="51" xfId="0" applyNumberFormat="1" applyFont="1" applyBorder="1" applyAlignment="1">
      <alignment horizontal="right" vertical="center"/>
    </xf>
    <xf numFmtId="49" fontId="18" fillId="0" borderId="24" xfId="0" applyNumberFormat="1" applyFont="1" applyBorder="1" applyAlignment="1">
      <alignment vertical="center" wrapText="1"/>
    </xf>
    <xf numFmtId="49" fontId="10" fillId="0" borderId="24" xfId="0" applyNumberFormat="1" applyFont="1" applyBorder="1" applyAlignment="1">
      <alignment vertical="center" wrapText="1"/>
    </xf>
    <xf numFmtId="49" fontId="10" fillId="0" borderId="36" xfId="0" applyNumberFormat="1" applyFont="1" applyBorder="1" applyAlignment="1">
      <alignment horizontal="center" vertical="center" wrapText="1"/>
    </xf>
    <xf numFmtId="49" fontId="10" fillId="0" borderId="59" xfId="0" applyNumberFormat="1" applyFont="1" applyBorder="1" applyAlignment="1">
      <alignment horizontal="center" vertical="center" wrapText="1"/>
    </xf>
    <xf numFmtId="49" fontId="10" fillId="0" borderId="35" xfId="0" applyNumberFormat="1" applyFont="1" applyBorder="1" applyAlignment="1">
      <alignment horizontal="center" vertical="center" wrapText="1"/>
    </xf>
    <xf numFmtId="49" fontId="10" fillId="0" borderId="42" xfId="0" applyNumberFormat="1" applyFont="1" applyBorder="1" applyAlignment="1">
      <alignment horizontal="center" vertical="center" wrapText="1"/>
    </xf>
    <xf numFmtId="49" fontId="10" fillId="0" borderId="60" xfId="0" applyNumberFormat="1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1" fontId="10" fillId="0" borderId="32" xfId="0" applyNumberFormat="1" applyFont="1" applyBorder="1" applyAlignment="1">
      <alignment horizontal="right" vertical="center" wrapText="1"/>
    </xf>
    <xf numFmtId="1" fontId="15" fillId="0" borderId="33" xfId="0" applyNumberFormat="1" applyFont="1" applyBorder="1" applyAlignment="1">
      <alignment horizontal="right" vertical="center"/>
    </xf>
    <xf numFmtId="49" fontId="18" fillId="0" borderId="51" xfId="0" applyNumberFormat="1" applyFont="1" applyBorder="1" applyAlignment="1">
      <alignment vertical="center" wrapText="1"/>
    </xf>
    <xf numFmtId="1" fontId="10" fillId="0" borderId="61" xfId="0" applyNumberFormat="1" applyFont="1" applyBorder="1" applyAlignment="1">
      <alignment horizontal="right" vertical="center" wrapText="1"/>
    </xf>
    <xf numFmtId="49" fontId="10" fillId="0" borderId="62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0" fillId="0" borderId="63" xfId="0" applyNumberFormat="1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right" vertical="center" wrapText="1"/>
    </xf>
    <xf numFmtId="49" fontId="18" fillId="0" borderId="9" xfId="0" applyNumberFormat="1" applyFont="1" applyBorder="1" applyAlignment="1">
      <alignment vertical="center" wrapText="1"/>
    </xf>
    <xf numFmtId="49" fontId="10" fillId="0" borderId="9" xfId="0" applyNumberFormat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right" vertical="center" wrapText="1"/>
    </xf>
    <xf numFmtId="0" fontId="2" fillId="0" borderId="9" xfId="0" applyFont="1" applyBorder="1"/>
    <xf numFmtId="49" fontId="10" fillId="0" borderId="8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1" fontId="10" fillId="0" borderId="63" xfId="0" applyNumberFormat="1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2" fillId="0" borderId="58" xfId="0" applyFont="1" applyBorder="1"/>
    <xf numFmtId="49" fontId="15" fillId="0" borderId="62" xfId="0" applyNumberFormat="1" applyFont="1" applyBorder="1" applyAlignment="1">
      <alignment horizontal="right" vertical="center" shrinkToFit="1"/>
    </xf>
    <xf numFmtId="49" fontId="15" fillId="0" borderId="62" xfId="0" applyNumberFormat="1" applyFont="1" applyBorder="1" applyAlignment="1">
      <alignment horizontal="center" vertical="center" shrinkToFit="1"/>
    </xf>
    <xf numFmtId="1" fontId="15" fillId="0" borderId="30" xfId="0" applyNumberFormat="1" applyFont="1" applyBorder="1" applyAlignment="1">
      <alignment horizontal="center" vertical="center"/>
    </xf>
    <xf numFmtId="1" fontId="15" fillId="0" borderId="27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5" fillId="0" borderId="54" xfId="0" applyNumberFormat="1" applyFont="1" applyBorder="1" applyAlignment="1">
      <alignment horizontal="right" vertical="center"/>
    </xf>
    <xf numFmtId="0" fontId="18" fillId="0" borderId="37" xfId="0" applyFont="1" applyBorder="1" applyAlignment="1">
      <alignment horizontal="justify"/>
    </xf>
    <xf numFmtId="49" fontId="10" fillId="0" borderId="11" xfId="0" applyNumberFormat="1" applyFont="1" applyBorder="1" applyAlignment="1">
      <alignment vertical="center" wrapText="1"/>
    </xf>
    <xf numFmtId="0" fontId="18" fillId="0" borderId="44" xfId="0" applyFont="1" applyBorder="1" applyAlignment="1">
      <alignment horizontal="justify"/>
    </xf>
    <xf numFmtId="0" fontId="18" fillId="0" borderId="43" xfId="0" applyFont="1" applyBorder="1" applyAlignment="1">
      <alignment horizontal="justify"/>
    </xf>
    <xf numFmtId="1" fontId="15" fillId="0" borderId="33" xfId="0" applyNumberFormat="1" applyFont="1" applyBorder="1" applyAlignment="1">
      <alignment vertical="center"/>
    </xf>
    <xf numFmtId="49" fontId="15" fillId="0" borderId="37" xfId="0" applyNumberFormat="1" applyFont="1" applyBorder="1" applyAlignment="1">
      <alignment vertical="center" wrapText="1"/>
    </xf>
    <xf numFmtId="49" fontId="10" fillId="0" borderId="31" xfId="0" applyNumberFormat="1" applyFont="1" applyBorder="1" applyAlignment="1">
      <alignment vertical="center" wrapText="1"/>
    </xf>
    <xf numFmtId="1" fontId="10" fillId="0" borderId="9" xfId="2" applyNumberFormat="1" applyFont="1" applyBorder="1" applyAlignment="1">
      <alignment horizontal="right" vertical="center" wrapText="1"/>
    </xf>
    <xf numFmtId="0" fontId="2" fillId="0" borderId="39" xfId="0" applyFont="1" applyBorder="1"/>
    <xf numFmtId="49" fontId="15" fillId="0" borderId="64" xfId="1" applyNumberFormat="1" applyFont="1" applyBorder="1" applyAlignment="1">
      <alignment horizontal="right" vertical="center" shrinkToFit="1"/>
    </xf>
    <xf numFmtId="0" fontId="18" fillId="0" borderId="46" xfId="0" applyFont="1" applyBorder="1" applyAlignment="1">
      <alignment horizontal="justify"/>
    </xf>
    <xf numFmtId="49" fontId="3" fillId="0" borderId="18" xfId="0" applyNumberFormat="1" applyFont="1" applyBorder="1" applyAlignment="1">
      <alignment vertical="center" wrapText="1"/>
    </xf>
    <xf numFmtId="1" fontId="10" fillId="0" borderId="60" xfId="0" applyNumberFormat="1" applyFont="1" applyBorder="1" applyAlignment="1">
      <alignment horizontal="center" vertical="center" wrapText="1"/>
    </xf>
    <xf numFmtId="1" fontId="15" fillId="0" borderId="32" xfId="0" applyNumberFormat="1" applyFont="1" applyBorder="1" applyAlignment="1">
      <alignment horizontal="right" vertical="center" wrapText="1"/>
    </xf>
    <xf numFmtId="49" fontId="3" fillId="0" borderId="37" xfId="0" applyNumberFormat="1" applyFont="1" applyBorder="1" applyAlignment="1">
      <alignment vertical="center" wrapText="1"/>
    </xf>
    <xf numFmtId="0" fontId="18" fillId="0" borderId="47" xfId="0" applyFont="1" applyBorder="1" applyAlignment="1">
      <alignment horizontal="justify"/>
    </xf>
    <xf numFmtId="49" fontId="3" fillId="0" borderId="62" xfId="0" applyNumberFormat="1" applyFont="1" applyBorder="1" applyAlignment="1">
      <alignment vertical="center" wrapText="1"/>
    </xf>
    <xf numFmtId="1" fontId="10" fillId="0" borderId="29" xfId="2" applyNumberFormat="1" applyFont="1" applyBorder="1" applyAlignment="1">
      <alignment horizontal="center" vertical="center" wrapText="1"/>
    </xf>
    <xf numFmtId="1" fontId="10" fillId="0" borderId="26" xfId="2" applyNumberFormat="1" applyFont="1" applyBorder="1" applyAlignment="1">
      <alignment horizontal="center" vertical="center" wrapText="1"/>
    </xf>
    <xf numFmtId="1" fontId="10" fillId="0" borderId="62" xfId="0" applyNumberFormat="1" applyFont="1" applyBorder="1" applyAlignment="1">
      <alignment horizontal="center" vertical="center" wrapText="1"/>
    </xf>
    <xf numFmtId="0" fontId="18" fillId="0" borderId="35" xfId="0" applyFont="1" applyBorder="1" applyAlignment="1">
      <alignment horizontal="justify"/>
    </xf>
    <xf numFmtId="1" fontId="15" fillId="0" borderId="57" xfId="0" applyNumberFormat="1" applyFont="1" applyBorder="1" applyAlignment="1">
      <alignment horizontal="right" vertical="center" wrapText="1"/>
    </xf>
    <xf numFmtId="1" fontId="10" fillId="0" borderId="45" xfId="2" applyNumberFormat="1" applyFont="1" applyBorder="1" applyAlignment="1">
      <alignment horizontal="center" vertical="center" wrapText="1"/>
    </xf>
    <xf numFmtId="1" fontId="10" fillId="0" borderId="65" xfId="0" applyNumberFormat="1" applyFont="1" applyBorder="1" applyAlignment="1">
      <alignment horizontal="center" vertical="center" wrapText="1"/>
    </xf>
    <xf numFmtId="1" fontId="10" fillId="0" borderId="44" xfId="0" applyNumberFormat="1" applyFont="1" applyBorder="1" applyAlignment="1">
      <alignment horizontal="center" vertical="center" wrapText="1"/>
    </xf>
    <xf numFmtId="1" fontId="15" fillId="0" borderId="61" xfId="0" applyNumberFormat="1" applyFont="1" applyBorder="1" applyAlignment="1">
      <alignment horizontal="right" vertical="center" wrapText="1"/>
    </xf>
    <xf numFmtId="1" fontId="10" fillId="0" borderId="37" xfId="0" applyNumberFormat="1" applyFont="1" applyBorder="1" applyAlignment="1">
      <alignment horizontal="center" vertical="center" wrapText="1"/>
    </xf>
    <xf numFmtId="1" fontId="10" fillId="0" borderId="52" xfId="2" applyNumberFormat="1" applyFont="1" applyBorder="1" applyAlignment="1">
      <alignment horizontal="center" vertical="center" wrapText="1"/>
    </xf>
    <xf numFmtId="0" fontId="18" fillId="0" borderId="34" xfId="0" applyFont="1" applyBorder="1" applyAlignment="1">
      <alignment horizontal="justify"/>
    </xf>
    <xf numFmtId="1" fontId="15" fillId="0" borderId="9" xfId="0" applyNumberFormat="1" applyFont="1" applyBorder="1" applyAlignment="1">
      <alignment vertical="center"/>
    </xf>
    <xf numFmtId="0" fontId="2" fillId="0" borderId="4" xfId="0" applyFont="1" applyBorder="1"/>
    <xf numFmtId="49" fontId="10" fillId="0" borderId="20" xfId="0" applyNumberFormat="1" applyFont="1" applyBorder="1" applyAlignment="1">
      <alignment vertical="center" wrapText="1"/>
    </xf>
    <xf numFmtId="1" fontId="15" fillId="0" borderId="31" xfId="0" applyNumberFormat="1" applyFont="1" applyBorder="1" applyAlignment="1">
      <alignment horizontal="right" vertical="center"/>
    </xf>
    <xf numFmtId="0" fontId="2" fillId="0" borderId="62" xfId="0" applyFont="1" applyBorder="1"/>
    <xf numFmtId="0" fontId="18" fillId="0" borderId="25" xfId="0" applyFont="1" applyBorder="1" applyAlignment="1">
      <alignment horizontal="justify"/>
    </xf>
    <xf numFmtId="0" fontId="10" fillId="0" borderId="3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justify"/>
    </xf>
    <xf numFmtId="49" fontId="10" fillId="0" borderId="40" xfId="0" applyNumberFormat="1" applyFont="1" applyBorder="1" applyAlignment="1">
      <alignment vertical="center" wrapText="1"/>
    </xf>
    <xf numFmtId="49" fontId="18" fillId="0" borderId="20" xfId="0" applyNumberFormat="1" applyFont="1" applyBorder="1" applyAlignment="1">
      <alignment horizontal="center" vertical="center" wrapText="1"/>
    </xf>
    <xf numFmtId="49" fontId="10" fillId="0" borderId="40" xfId="0" applyNumberFormat="1" applyFont="1" applyBorder="1" applyAlignment="1">
      <alignment horizontal="center" vertical="center" wrapText="1"/>
    </xf>
    <xf numFmtId="1" fontId="10" fillId="0" borderId="22" xfId="0" applyNumberFormat="1" applyFont="1" applyBorder="1" applyAlignment="1">
      <alignment horizontal="center" vertical="center" wrapText="1"/>
    </xf>
    <xf numFmtId="1" fontId="10" fillId="0" borderId="66" xfId="0" applyNumberFormat="1" applyFont="1" applyBorder="1" applyAlignment="1">
      <alignment horizontal="center" vertical="center" wrapText="1"/>
    </xf>
    <xf numFmtId="1" fontId="10" fillId="0" borderId="67" xfId="0" applyNumberFormat="1" applyFont="1" applyBorder="1" applyAlignment="1">
      <alignment horizontal="center" vertical="center" wrapText="1"/>
    </xf>
    <xf numFmtId="1" fontId="10" fillId="0" borderId="68" xfId="0" applyNumberFormat="1" applyFont="1" applyBorder="1" applyAlignment="1">
      <alignment horizontal="center" vertical="center" wrapText="1"/>
    </xf>
    <xf numFmtId="1" fontId="10" fillId="0" borderId="41" xfId="0" applyNumberFormat="1" applyFont="1" applyBorder="1" applyAlignment="1">
      <alignment horizontal="center" vertical="center" wrapText="1"/>
    </xf>
    <xf numFmtId="49" fontId="15" fillId="0" borderId="64" xfId="0" applyNumberFormat="1" applyFont="1" applyBorder="1" applyAlignment="1">
      <alignment horizontal="right" vertical="center" shrinkToFit="1"/>
    </xf>
    <xf numFmtId="1" fontId="15" fillId="0" borderId="21" xfId="0" applyNumberFormat="1" applyFont="1" applyBorder="1" applyAlignment="1">
      <alignment horizontal="center" vertical="center"/>
    </xf>
    <xf numFmtId="1" fontId="15" fillId="0" borderId="69" xfId="0" applyNumberFormat="1" applyFont="1" applyBorder="1" applyAlignment="1">
      <alignment horizontal="center" vertical="center"/>
    </xf>
    <xf numFmtId="1" fontId="15" fillId="0" borderId="70" xfId="0" applyNumberFormat="1" applyFont="1" applyBorder="1" applyAlignment="1">
      <alignment horizontal="center" vertical="center"/>
    </xf>
    <xf numFmtId="1" fontId="15" fillId="0" borderId="20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right" vertical="center"/>
    </xf>
    <xf numFmtId="1" fontId="10" fillId="0" borderId="54" xfId="0" applyNumberFormat="1" applyFont="1" applyBorder="1" applyAlignment="1">
      <alignment horizontal="right" vertical="center" wrapText="1"/>
    </xf>
    <xf numFmtId="1" fontId="15" fillId="0" borderId="9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right" vertical="center"/>
    </xf>
    <xf numFmtId="49" fontId="15" fillId="0" borderId="0" xfId="0" applyNumberFormat="1" applyFont="1" applyAlignment="1">
      <alignment horizontal="right" vertical="center" shrinkToFit="1"/>
    </xf>
    <xf numFmtId="1" fontId="15" fillId="0" borderId="0" xfId="0" applyNumberFormat="1" applyFont="1" applyAlignment="1">
      <alignment horizontal="center" vertical="center"/>
    </xf>
    <xf numFmtId="1" fontId="24" fillId="0" borderId="11" xfId="0" applyNumberFormat="1" applyFont="1" applyBorder="1" applyAlignment="1">
      <alignment horizontal="right" vertical="center" wrapText="1"/>
    </xf>
    <xf numFmtId="1" fontId="24" fillId="0" borderId="24" xfId="0" applyNumberFormat="1" applyFont="1" applyBorder="1" applyAlignment="1">
      <alignment horizontal="right" vertical="center" wrapText="1"/>
    </xf>
    <xf numFmtId="1" fontId="24" fillId="0" borderId="9" xfId="2" applyNumberFormat="1" applyFont="1" applyBorder="1" applyAlignment="1">
      <alignment horizontal="right" vertical="center" wrapText="1"/>
    </xf>
    <xf numFmtId="0" fontId="23" fillId="6" borderId="23" xfId="0" applyFont="1" applyFill="1" applyBorder="1" applyAlignment="1">
      <alignment horizontal="center" vertical="center" wrapText="1"/>
    </xf>
    <xf numFmtId="0" fontId="23" fillId="6" borderId="40" xfId="0" applyFont="1" applyFill="1" applyBorder="1" applyAlignment="1">
      <alignment horizontal="center" vertical="center" wrapText="1"/>
    </xf>
    <xf numFmtId="0" fontId="23" fillId="6" borderId="39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5" fillId="5" borderId="54" xfId="0" applyNumberFormat="1" applyFont="1" applyFill="1" applyBorder="1" applyAlignment="1">
      <alignment horizontal="center" vertical="center" wrapText="1"/>
    </xf>
    <xf numFmtId="49" fontId="15" fillId="5" borderId="3" xfId="0" applyNumberFormat="1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15" fillId="5" borderId="53" xfId="0" applyNumberFormat="1" applyFont="1" applyFill="1" applyBorder="1" applyAlignment="1">
      <alignment horizontal="center" vertical="center" wrapText="1"/>
    </xf>
    <xf numFmtId="49" fontId="15" fillId="5" borderId="19" xfId="0" applyNumberFormat="1" applyFont="1" applyFill="1" applyBorder="1" applyAlignment="1">
      <alignment horizontal="center" vertical="center" wrapText="1"/>
    </xf>
    <xf numFmtId="49" fontId="15" fillId="5" borderId="17" xfId="0" applyNumberFormat="1" applyFont="1" applyFill="1" applyBorder="1" applyAlignment="1">
      <alignment horizontal="center" vertical="center" wrapText="1"/>
    </xf>
    <xf numFmtId="49" fontId="15" fillId="0" borderId="53" xfId="0" applyNumberFormat="1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0" fillId="4" borderId="23" xfId="0" applyNumberFormat="1" applyFont="1" applyFill="1" applyBorder="1" applyAlignment="1">
      <alignment horizontal="center" vertical="center" wrapText="1"/>
    </xf>
    <xf numFmtId="49" fontId="10" fillId="4" borderId="40" xfId="0" applyNumberFormat="1" applyFont="1" applyFill="1" applyBorder="1" applyAlignment="1">
      <alignment horizontal="center" vertical="center" wrapText="1"/>
    </xf>
    <xf numFmtId="49" fontId="10" fillId="4" borderId="39" xfId="0" applyNumberFormat="1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49" fontId="10" fillId="7" borderId="23" xfId="0" applyNumberFormat="1" applyFont="1" applyFill="1" applyBorder="1" applyAlignment="1">
      <alignment horizontal="center" vertical="center" wrapText="1"/>
    </xf>
    <xf numFmtId="49" fontId="10" fillId="7" borderId="40" xfId="0" applyNumberFormat="1" applyFont="1" applyFill="1" applyBorder="1" applyAlignment="1">
      <alignment horizontal="center" vertical="center" wrapText="1"/>
    </xf>
    <xf numFmtId="49" fontId="10" fillId="7" borderId="39" xfId="0" applyNumberFormat="1" applyFont="1" applyFill="1" applyBorder="1" applyAlignment="1">
      <alignment horizontal="center" vertical="center" wrapText="1"/>
    </xf>
    <xf numFmtId="49" fontId="15" fillId="0" borderId="54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23" fillId="6" borderId="56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55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/>
    </xf>
    <xf numFmtId="0" fontId="10" fillId="3" borderId="40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center"/>
    </xf>
    <xf numFmtId="0" fontId="10" fillId="3" borderId="41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49" fontId="10" fillId="3" borderId="40" xfId="0" applyNumberFormat="1" applyFont="1" applyFill="1" applyBorder="1" applyAlignment="1">
      <alignment horizontal="center" vertical="center" wrapText="1"/>
    </xf>
    <xf numFmtId="49" fontId="10" fillId="3" borderId="39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" xfId="2" xr:uid="{00000000-0005-0000-0000-000001000000}"/>
    <cellStyle name="Normá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tabSelected="1" topLeftCell="A9" workbookViewId="0">
      <selection activeCell="R23" sqref="R23"/>
    </sheetView>
  </sheetViews>
  <sheetFormatPr defaultColWidth="8.7109375" defaultRowHeight="15" x14ac:dyDescent="0.25"/>
  <cols>
    <col min="1" max="1" width="19.140625" style="1" customWidth="1"/>
    <col min="2" max="2" width="36.42578125" style="1" customWidth="1"/>
    <col min="3" max="3" width="11.7109375" style="2" customWidth="1"/>
    <col min="4" max="4" width="6.42578125" style="2" customWidth="1"/>
    <col min="5" max="22" width="4.42578125" style="1" customWidth="1"/>
    <col min="23" max="23" width="5" style="1" bestFit="1" customWidth="1"/>
    <col min="24" max="24" width="8.140625" style="1" customWidth="1"/>
    <col min="25" max="16384" width="8.7109375" style="1"/>
  </cols>
  <sheetData>
    <row r="1" spans="1:26" ht="15" customHeight="1" thickBot="1" x14ac:dyDescent="0.3">
      <c r="A1" s="251" t="s">
        <v>87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3"/>
    </row>
    <row r="2" spans="1:26" ht="15.75" thickBot="1" x14ac:dyDescent="0.3">
      <c r="A2" s="251" t="s">
        <v>85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3"/>
    </row>
    <row r="3" spans="1:26" ht="15.75" thickBot="1" x14ac:dyDescent="0.3">
      <c r="A3" s="254" t="s">
        <v>84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6"/>
      <c r="Z3" s="1" t="s">
        <v>28</v>
      </c>
    </row>
    <row r="4" spans="1:26" ht="14.85" customHeight="1" x14ac:dyDescent="0.25">
      <c r="A4" s="257" t="s">
        <v>83</v>
      </c>
      <c r="B4" s="259" t="s">
        <v>82</v>
      </c>
      <c r="C4" s="261" t="s">
        <v>81</v>
      </c>
      <c r="D4" s="263" t="s">
        <v>80</v>
      </c>
      <c r="E4" s="265" t="s">
        <v>79</v>
      </c>
      <c r="F4" s="266"/>
      <c r="G4" s="267"/>
      <c r="H4" s="268" t="s">
        <v>78</v>
      </c>
      <c r="I4" s="269"/>
      <c r="J4" s="270"/>
      <c r="K4" s="268" t="s">
        <v>77</v>
      </c>
      <c r="L4" s="269"/>
      <c r="M4" s="270"/>
      <c r="N4" s="268" t="s">
        <v>76</v>
      </c>
      <c r="O4" s="269"/>
      <c r="P4" s="270"/>
      <c r="Q4" s="268" t="s">
        <v>75</v>
      </c>
      <c r="R4" s="269"/>
      <c r="S4" s="270"/>
      <c r="T4" s="268" t="s">
        <v>74</v>
      </c>
      <c r="U4" s="269"/>
      <c r="V4" s="270"/>
      <c r="W4" s="280" t="s">
        <v>73</v>
      </c>
      <c r="X4" s="280" t="s">
        <v>71</v>
      </c>
    </row>
    <row r="5" spans="1:26" ht="15.75" thickBot="1" x14ac:dyDescent="0.3">
      <c r="A5" s="258"/>
      <c r="B5" s="260"/>
      <c r="C5" s="262"/>
      <c r="D5" s="264"/>
      <c r="E5" s="146" t="s">
        <v>73</v>
      </c>
      <c r="F5" s="145" t="s">
        <v>72</v>
      </c>
      <c r="G5" s="144" t="s">
        <v>71</v>
      </c>
      <c r="H5" s="146" t="s">
        <v>73</v>
      </c>
      <c r="I5" s="145" t="s">
        <v>72</v>
      </c>
      <c r="J5" s="144" t="s">
        <v>71</v>
      </c>
      <c r="K5" s="146" t="s">
        <v>73</v>
      </c>
      <c r="L5" s="145" t="s">
        <v>72</v>
      </c>
      <c r="M5" s="144" t="s">
        <v>71</v>
      </c>
      <c r="N5" s="146" t="s">
        <v>73</v>
      </c>
      <c r="O5" s="145" t="s">
        <v>72</v>
      </c>
      <c r="P5" s="144" t="s">
        <v>71</v>
      </c>
      <c r="Q5" s="146" t="s">
        <v>73</v>
      </c>
      <c r="R5" s="145" t="s">
        <v>72</v>
      </c>
      <c r="S5" s="144" t="s">
        <v>71</v>
      </c>
      <c r="T5" s="146" t="s">
        <v>73</v>
      </c>
      <c r="U5" s="145" t="s">
        <v>72</v>
      </c>
      <c r="V5" s="144" t="s">
        <v>71</v>
      </c>
      <c r="W5" s="281"/>
      <c r="X5" s="281"/>
    </row>
    <row r="6" spans="1:26" ht="15.75" thickBot="1" x14ac:dyDescent="0.3">
      <c r="A6" s="282" t="s">
        <v>70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4"/>
    </row>
    <row r="7" spans="1:26" x14ac:dyDescent="0.25">
      <c r="A7" s="143" t="s">
        <v>69</v>
      </c>
      <c r="B7" s="142" t="s">
        <v>68</v>
      </c>
      <c r="C7" s="141" t="s">
        <v>31</v>
      </c>
      <c r="D7" s="141" t="s">
        <v>30</v>
      </c>
      <c r="E7" s="43">
        <v>2</v>
      </c>
      <c r="F7" s="42" t="s">
        <v>29</v>
      </c>
      <c r="G7" s="40">
        <v>3</v>
      </c>
      <c r="H7" s="43">
        <v>2</v>
      </c>
      <c r="I7" s="42" t="s">
        <v>29</v>
      </c>
      <c r="J7" s="40">
        <v>3</v>
      </c>
      <c r="K7" s="43">
        <v>2</v>
      </c>
      <c r="L7" s="42" t="s">
        <v>29</v>
      </c>
      <c r="M7" s="40">
        <v>3</v>
      </c>
      <c r="N7" s="43">
        <v>2</v>
      </c>
      <c r="O7" s="42" t="s">
        <v>29</v>
      </c>
      <c r="P7" s="37">
        <v>3</v>
      </c>
      <c r="Q7" s="43">
        <v>2</v>
      </c>
      <c r="R7" s="42" t="s">
        <v>29</v>
      </c>
      <c r="S7" s="40">
        <v>3</v>
      </c>
      <c r="T7" s="43">
        <v>2</v>
      </c>
      <c r="U7" s="42" t="s">
        <v>29</v>
      </c>
      <c r="V7" s="37">
        <v>3</v>
      </c>
      <c r="W7" s="36">
        <f t="shared" ref="W7:W15" si="0">15*(E7+H7+K7+N7+Q7+T7)</f>
        <v>180</v>
      </c>
      <c r="X7" s="72">
        <f t="shared" ref="X7:X13" si="1">G7+J7+M7+P7+S7+V7</f>
        <v>18</v>
      </c>
    </row>
    <row r="8" spans="1:26" x14ac:dyDescent="0.25">
      <c r="A8" s="140" t="s">
        <v>67</v>
      </c>
      <c r="B8" s="101" t="s">
        <v>88</v>
      </c>
      <c r="C8" s="47" t="s">
        <v>31</v>
      </c>
      <c r="D8" s="47" t="s">
        <v>16</v>
      </c>
      <c r="E8" s="107">
        <v>1</v>
      </c>
      <c r="F8" s="106" t="s">
        <v>22</v>
      </c>
      <c r="G8" s="97">
        <v>1</v>
      </c>
      <c r="H8" s="107">
        <v>1</v>
      </c>
      <c r="I8" s="106" t="s">
        <v>29</v>
      </c>
      <c r="J8" s="97">
        <v>1</v>
      </c>
      <c r="K8" s="107"/>
      <c r="L8" s="106"/>
      <c r="M8" s="97"/>
      <c r="N8" s="107"/>
      <c r="O8" s="106"/>
      <c r="P8" s="112"/>
      <c r="Q8" s="107"/>
      <c r="R8" s="106"/>
      <c r="S8" s="97"/>
      <c r="T8" s="107"/>
      <c r="U8" s="106"/>
      <c r="V8" s="112"/>
      <c r="W8" s="96">
        <f t="shared" si="0"/>
        <v>30</v>
      </c>
      <c r="X8" s="72">
        <f t="shared" si="1"/>
        <v>2</v>
      </c>
      <c r="Z8" s="1" t="s">
        <v>28</v>
      </c>
    </row>
    <row r="9" spans="1:26" x14ac:dyDescent="0.25">
      <c r="A9" s="140" t="s">
        <v>65</v>
      </c>
      <c r="B9" s="101" t="s">
        <v>89</v>
      </c>
      <c r="C9" s="47" t="s">
        <v>31</v>
      </c>
      <c r="D9" s="47" t="s">
        <v>16</v>
      </c>
      <c r="E9" s="107">
        <v>2</v>
      </c>
      <c r="F9" s="106" t="s">
        <v>22</v>
      </c>
      <c r="G9" s="97">
        <v>2</v>
      </c>
      <c r="H9" s="107">
        <v>2</v>
      </c>
      <c r="I9" s="106" t="s">
        <v>29</v>
      </c>
      <c r="J9" s="97">
        <v>2</v>
      </c>
      <c r="K9" s="107">
        <v>2</v>
      </c>
      <c r="L9" s="106" t="s">
        <v>22</v>
      </c>
      <c r="M9" s="97">
        <v>2</v>
      </c>
      <c r="N9" s="107">
        <v>2</v>
      </c>
      <c r="O9" s="106" t="s">
        <v>29</v>
      </c>
      <c r="P9" s="112">
        <v>2</v>
      </c>
      <c r="Q9" s="107">
        <v>2</v>
      </c>
      <c r="R9" s="106" t="s">
        <v>22</v>
      </c>
      <c r="S9" s="112">
        <v>2</v>
      </c>
      <c r="T9" s="107">
        <v>2</v>
      </c>
      <c r="U9" s="106" t="s">
        <v>29</v>
      </c>
      <c r="V9" s="112">
        <v>2</v>
      </c>
      <c r="W9" s="96">
        <f t="shared" si="0"/>
        <v>180</v>
      </c>
      <c r="X9" s="72">
        <f t="shared" si="1"/>
        <v>12</v>
      </c>
    </row>
    <row r="10" spans="1:26" ht="15.75" thickBot="1" x14ac:dyDescent="0.3">
      <c r="A10" s="140" t="s">
        <v>63</v>
      </c>
      <c r="B10" s="101" t="s">
        <v>90</v>
      </c>
      <c r="C10" s="47" t="s">
        <v>31</v>
      </c>
      <c r="D10" s="47" t="s">
        <v>16</v>
      </c>
      <c r="E10" s="107">
        <v>2</v>
      </c>
      <c r="F10" s="106" t="s">
        <v>22</v>
      </c>
      <c r="G10" s="97">
        <v>2</v>
      </c>
      <c r="H10" s="107">
        <v>2</v>
      </c>
      <c r="I10" s="106" t="s">
        <v>29</v>
      </c>
      <c r="J10" s="97">
        <v>2</v>
      </c>
      <c r="K10" s="107">
        <v>2</v>
      </c>
      <c r="L10" s="106" t="s">
        <v>22</v>
      </c>
      <c r="M10" s="97">
        <v>2</v>
      </c>
      <c r="N10" s="107">
        <v>2</v>
      </c>
      <c r="O10" s="106" t="s">
        <v>29</v>
      </c>
      <c r="P10" s="112">
        <v>2</v>
      </c>
      <c r="Q10" s="107">
        <v>2</v>
      </c>
      <c r="R10" s="106" t="s">
        <v>22</v>
      </c>
      <c r="S10" s="112">
        <v>2</v>
      </c>
      <c r="T10" s="107">
        <v>2</v>
      </c>
      <c r="U10" s="106" t="s">
        <v>29</v>
      </c>
      <c r="V10" s="112">
        <v>2</v>
      </c>
      <c r="W10" s="96">
        <f t="shared" si="0"/>
        <v>180</v>
      </c>
      <c r="X10" s="72">
        <f t="shared" si="1"/>
        <v>12</v>
      </c>
    </row>
    <row r="11" spans="1:26" ht="15" customHeight="1" thickBot="1" x14ac:dyDescent="0.3">
      <c r="A11" s="271" t="s">
        <v>61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3"/>
    </row>
    <row r="12" spans="1:26" x14ac:dyDescent="0.25">
      <c r="A12" s="50" t="s">
        <v>60</v>
      </c>
      <c r="B12" s="138" t="s">
        <v>59</v>
      </c>
      <c r="C12" s="138"/>
      <c r="D12" s="69" t="s">
        <v>30</v>
      </c>
      <c r="E12" s="99"/>
      <c r="F12" s="98"/>
      <c r="G12" s="137"/>
      <c r="H12" s="99"/>
      <c r="I12" s="98"/>
      <c r="J12" s="137"/>
      <c r="K12" s="99"/>
      <c r="L12" s="98"/>
      <c r="M12" s="136"/>
      <c r="N12" s="99">
        <v>2</v>
      </c>
      <c r="O12" s="98" t="s">
        <v>29</v>
      </c>
      <c r="P12" s="136">
        <v>2</v>
      </c>
      <c r="Q12" s="99"/>
      <c r="R12" s="98"/>
      <c r="S12" s="137"/>
      <c r="T12" s="99"/>
      <c r="U12" s="98"/>
      <c r="V12" s="136"/>
      <c r="W12" s="135">
        <f t="shared" si="0"/>
        <v>30</v>
      </c>
      <c r="X12" s="72">
        <f t="shared" si="1"/>
        <v>2</v>
      </c>
    </row>
    <row r="13" spans="1:26" x14ac:dyDescent="0.25">
      <c r="A13" s="147" t="s">
        <v>58</v>
      </c>
      <c r="B13" s="134" t="s">
        <v>91</v>
      </c>
      <c r="C13" s="47" t="s">
        <v>31</v>
      </c>
      <c r="D13" s="133" t="s">
        <v>30</v>
      </c>
      <c r="E13" s="126"/>
      <c r="F13" s="125"/>
      <c r="G13" s="130"/>
      <c r="H13" s="126"/>
      <c r="I13" s="125"/>
      <c r="J13" s="130"/>
      <c r="K13" s="126">
        <v>2</v>
      </c>
      <c r="L13" s="125" t="s">
        <v>29</v>
      </c>
      <c r="M13" s="129">
        <v>1</v>
      </c>
      <c r="N13" s="126">
        <v>2</v>
      </c>
      <c r="O13" s="125" t="s">
        <v>29</v>
      </c>
      <c r="P13" s="129">
        <v>1</v>
      </c>
      <c r="Q13" s="126"/>
      <c r="R13" s="125"/>
      <c r="S13" s="130"/>
      <c r="T13" s="126"/>
      <c r="U13" s="125"/>
      <c r="V13" s="129"/>
      <c r="W13" s="96">
        <f t="shared" si="0"/>
        <v>60</v>
      </c>
      <c r="X13" s="72">
        <f t="shared" si="1"/>
        <v>2</v>
      </c>
    </row>
    <row r="14" spans="1:26" x14ac:dyDescent="0.25">
      <c r="A14" s="147" t="s">
        <v>56</v>
      </c>
      <c r="B14" s="131" t="s">
        <v>92</v>
      </c>
      <c r="C14" s="47" t="s">
        <v>31</v>
      </c>
      <c r="D14" s="100" t="s">
        <v>30</v>
      </c>
      <c r="E14" s="126"/>
      <c r="F14" s="125"/>
      <c r="G14" s="130"/>
      <c r="H14" s="126"/>
      <c r="I14" s="125"/>
      <c r="J14" s="130"/>
      <c r="K14" s="126"/>
      <c r="L14" s="125"/>
      <c r="M14" s="130"/>
      <c r="N14" s="126"/>
      <c r="O14" s="125"/>
      <c r="P14" s="129"/>
      <c r="Q14" s="126">
        <v>2</v>
      </c>
      <c r="R14" s="125" t="s">
        <v>29</v>
      </c>
      <c r="S14" s="130">
        <v>1</v>
      </c>
      <c r="T14" s="126">
        <v>2</v>
      </c>
      <c r="U14" s="125" t="s">
        <v>29</v>
      </c>
      <c r="V14" s="129">
        <v>1</v>
      </c>
      <c r="W14" s="128">
        <f t="shared" si="0"/>
        <v>60</v>
      </c>
      <c r="X14" s="148">
        <v>2</v>
      </c>
    </row>
    <row r="15" spans="1:26" ht="24" thickBot="1" x14ac:dyDescent="0.3">
      <c r="A15" s="66" t="s">
        <v>54</v>
      </c>
      <c r="B15" s="127" t="s">
        <v>93</v>
      </c>
      <c r="C15" s="123" t="s">
        <v>31</v>
      </c>
      <c r="D15" s="47" t="s">
        <v>16</v>
      </c>
      <c r="E15" s="126"/>
      <c r="F15" s="125"/>
      <c r="G15" s="120"/>
      <c r="H15" s="126"/>
      <c r="I15" s="125"/>
      <c r="J15" s="120"/>
      <c r="K15" s="126"/>
      <c r="L15" s="125"/>
      <c r="M15" s="120"/>
      <c r="N15" s="123"/>
      <c r="O15" s="121"/>
      <c r="P15" s="124"/>
      <c r="Q15" s="123">
        <v>4</v>
      </c>
      <c r="R15" s="121" t="s">
        <v>22</v>
      </c>
      <c r="S15" s="120">
        <v>2</v>
      </c>
      <c r="T15" s="122">
        <v>4</v>
      </c>
      <c r="U15" s="121" t="s">
        <v>22</v>
      </c>
      <c r="V15" s="120">
        <v>2</v>
      </c>
      <c r="W15" s="96">
        <f t="shared" si="0"/>
        <v>120</v>
      </c>
      <c r="X15" s="119">
        <f t="shared" ref="X15" si="2">G15+J15+M15+P15+S15+V15</f>
        <v>4</v>
      </c>
    </row>
    <row r="16" spans="1:26" ht="15" customHeight="1" thickBot="1" x14ac:dyDescent="0.3">
      <c r="A16" s="274" t="s">
        <v>52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6"/>
    </row>
    <row r="17" spans="1:24" x14ac:dyDescent="0.25">
      <c r="A17" s="149" t="s">
        <v>94</v>
      </c>
      <c r="B17" s="150" t="s">
        <v>95</v>
      </c>
      <c r="C17" s="100" t="s">
        <v>31</v>
      </c>
      <c r="D17" s="47" t="s">
        <v>16</v>
      </c>
      <c r="E17" s="47">
        <v>2</v>
      </c>
      <c r="F17" s="98" t="s">
        <v>29</v>
      </c>
      <c r="G17" s="116">
        <v>7</v>
      </c>
      <c r="H17" s="47">
        <v>2</v>
      </c>
      <c r="I17" s="98" t="s">
        <v>29</v>
      </c>
      <c r="J17" s="116">
        <v>7</v>
      </c>
      <c r="K17" s="47">
        <v>2</v>
      </c>
      <c r="L17" s="98" t="s">
        <v>29</v>
      </c>
      <c r="M17" s="116">
        <v>7</v>
      </c>
      <c r="N17" s="47">
        <v>2</v>
      </c>
      <c r="O17" s="98" t="s">
        <v>29</v>
      </c>
      <c r="P17" s="116">
        <v>7</v>
      </c>
      <c r="Q17" s="47">
        <v>2</v>
      </c>
      <c r="R17" s="98" t="s">
        <v>29</v>
      </c>
      <c r="S17" s="116">
        <v>7</v>
      </c>
      <c r="T17" s="47">
        <v>2</v>
      </c>
      <c r="U17" s="98" t="s">
        <v>22</v>
      </c>
      <c r="V17" s="116">
        <v>7</v>
      </c>
      <c r="W17" s="151">
        <f>15*(E17+H17+K17+N17+Q17+T17)</f>
        <v>180</v>
      </c>
      <c r="X17" s="152">
        <f t="shared" ref="X17:X28" si="3">G17+J17+M17+P17+S17+V17</f>
        <v>42</v>
      </c>
    </row>
    <row r="18" spans="1:24" x14ac:dyDescent="0.25">
      <c r="A18" s="149" t="s">
        <v>96</v>
      </c>
      <c r="B18" s="101" t="s">
        <v>97</v>
      </c>
      <c r="C18" s="100"/>
      <c r="D18" s="47" t="s">
        <v>16</v>
      </c>
      <c r="E18" s="47">
        <v>1</v>
      </c>
      <c r="F18" s="98" t="s">
        <v>22</v>
      </c>
      <c r="G18" s="116">
        <v>2</v>
      </c>
      <c r="H18" s="47">
        <v>1</v>
      </c>
      <c r="I18" s="98" t="s">
        <v>22</v>
      </c>
      <c r="J18" s="116">
        <v>2</v>
      </c>
      <c r="K18" s="47">
        <v>1</v>
      </c>
      <c r="L18" s="98" t="s">
        <v>22</v>
      </c>
      <c r="M18" s="116">
        <v>2</v>
      </c>
      <c r="N18" s="47">
        <v>1</v>
      </c>
      <c r="O18" s="98" t="s">
        <v>22</v>
      </c>
      <c r="P18" s="116">
        <v>2</v>
      </c>
      <c r="Q18" s="47">
        <v>1</v>
      </c>
      <c r="R18" s="98" t="s">
        <v>22</v>
      </c>
      <c r="S18" s="116">
        <v>2</v>
      </c>
      <c r="T18" s="47">
        <v>1</v>
      </c>
      <c r="U18" s="98" t="s">
        <v>22</v>
      </c>
      <c r="V18" s="116">
        <v>2</v>
      </c>
      <c r="W18" s="151">
        <f t="shared" ref="W18" si="4">15*(E18+H18+K18+N18+Q18+T18)</f>
        <v>90</v>
      </c>
      <c r="X18" s="152">
        <f>G18+J18+M18+P18+S18+V18</f>
        <v>12</v>
      </c>
    </row>
    <row r="19" spans="1:24" ht="15.75" thickBot="1" x14ac:dyDescent="0.3">
      <c r="A19" s="113" t="s">
        <v>47</v>
      </c>
      <c r="B19" s="108" t="s">
        <v>98</v>
      </c>
      <c r="C19" s="123"/>
      <c r="D19" s="47" t="s">
        <v>16</v>
      </c>
      <c r="E19" s="126"/>
      <c r="F19" s="125"/>
      <c r="G19" s="130"/>
      <c r="H19" s="153"/>
      <c r="I19" s="122"/>
      <c r="J19" s="130"/>
      <c r="K19" s="123"/>
      <c r="L19" s="121"/>
      <c r="M19" s="130"/>
      <c r="N19" s="123"/>
      <c r="O19" s="121"/>
      <c r="P19" s="129"/>
      <c r="Q19" s="123"/>
      <c r="R19" s="121"/>
      <c r="S19" s="130"/>
      <c r="T19" s="123"/>
      <c r="U19" s="121"/>
      <c r="V19" s="130">
        <v>4</v>
      </c>
      <c r="W19" s="154">
        <f>15*(E19+H19+K19+N19+Q19+T19)</f>
        <v>0</v>
      </c>
      <c r="X19" s="155">
        <f>G19+J19+M19+P19+S19+V19</f>
        <v>4</v>
      </c>
    </row>
    <row r="20" spans="1:24" ht="15.75" thickBot="1" x14ac:dyDescent="0.3">
      <c r="A20" s="277" t="s">
        <v>45</v>
      </c>
      <c r="B20" s="278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9"/>
    </row>
    <row r="21" spans="1:24" ht="15" customHeight="1" x14ac:dyDescent="0.25">
      <c r="A21" s="156" t="s">
        <v>42</v>
      </c>
      <c r="B21" s="157" t="s">
        <v>99</v>
      </c>
      <c r="C21" s="100"/>
      <c r="D21" s="47" t="s">
        <v>16</v>
      </c>
      <c r="E21" s="99">
        <v>1</v>
      </c>
      <c r="F21" s="98" t="s">
        <v>22</v>
      </c>
      <c r="G21" s="137">
        <v>3</v>
      </c>
      <c r="H21" s="158">
        <v>1</v>
      </c>
      <c r="I21" s="159" t="s">
        <v>22</v>
      </c>
      <c r="J21" s="137">
        <v>3</v>
      </c>
      <c r="K21" s="100">
        <v>1</v>
      </c>
      <c r="L21" s="160" t="s">
        <v>22</v>
      </c>
      <c r="M21" s="137">
        <v>3</v>
      </c>
      <c r="N21" s="100">
        <v>1</v>
      </c>
      <c r="O21" s="160" t="s">
        <v>22</v>
      </c>
      <c r="P21" s="137">
        <v>3</v>
      </c>
      <c r="Q21" s="100">
        <v>1</v>
      </c>
      <c r="R21" s="160" t="s">
        <v>22</v>
      </c>
      <c r="S21" s="137">
        <v>3</v>
      </c>
      <c r="T21" s="100">
        <v>1</v>
      </c>
      <c r="U21" s="160" t="s">
        <v>22</v>
      </c>
      <c r="V21" s="137">
        <v>3</v>
      </c>
      <c r="W21" s="151">
        <f>15*(E21+H21+K21+N21+Q21+T21)</f>
        <v>90</v>
      </c>
      <c r="X21" s="152">
        <f t="shared" si="3"/>
        <v>18</v>
      </c>
    </row>
    <row r="22" spans="1:24" ht="15" customHeight="1" x14ac:dyDescent="0.25">
      <c r="A22" s="113" t="s">
        <v>100</v>
      </c>
      <c r="B22" s="101" t="s">
        <v>101</v>
      </c>
      <c r="C22" s="47"/>
      <c r="D22" s="47" t="s">
        <v>16</v>
      </c>
      <c r="E22" s="107"/>
      <c r="F22" s="106"/>
      <c r="G22" s="97"/>
      <c r="H22" s="161"/>
      <c r="I22" s="162"/>
      <c r="J22" s="97"/>
      <c r="K22" s="47">
        <v>1</v>
      </c>
      <c r="L22" s="163" t="s">
        <v>22</v>
      </c>
      <c r="M22" s="97">
        <v>2</v>
      </c>
      <c r="N22" s="47">
        <v>1</v>
      </c>
      <c r="O22" s="163" t="s">
        <v>22</v>
      </c>
      <c r="P22" s="97">
        <v>2</v>
      </c>
      <c r="Q22" s="47">
        <v>1</v>
      </c>
      <c r="R22" s="163" t="s">
        <v>22</v>
      </c>
      <c r="S22" s="97">
        <v>2</v>
      </c>
      <c r="T22" s="47">
        <v>1</v>
      </c>
      <c r="U22" s="163" t="s">
        <v>22</v>
      </c>
      <c r="V22" s="97">
        <v>2</v>
      </c>
      <c r="W22" s="164">
        <f t="shared" ref="W22:W28" si="5">15*(E22+H22+K22+N22+Q22+T22)</f>
        <v>60</v>
      </c>
      <c r="X22" s="165">
        <f t="shared" si="3"/>
        <v>8</v>
      </c>
    </row>
    <row r="23" spans="1:24" ht="15.75" thickBot="1" x14ac:dyDescent="0.3">
      <c r="A23" s="166" t="s">
        <v>102</v>
      </c>
      <c r="B23" s="127" t="s">
        <v>103</v>
      </c>
      <c r="C23" s="123"/>
      <c r="D23" s="47" t="s">
        <v>16</v>
      </c>
      <c r="E23" s="126">
        <v>4</v>
      </c>
      <c r="F23" s="125" t="s">
        <v>22</v>
      </c>
      <c r="G23" s="130">
        <v>2</v>
      </c>
      <c r="H23" s="153">
        <v>4</v>
      </c>
      <c r="I23" s="122" t="s">
        <v>22</v>
      </c>
      <c r="J23" s="130">
        <v>2</v>
      </c>
      <c r="K23" s="123">
        <v>4</v>
      </c>
      <c r="L23" s="121" t="s">
        <v>22</v>
      </c>
      <c r="M23" s="130">
        <v>2</v>
      </c>
      <c r="N23" s="123">
        <v>4</v>
      </c>
      <c r="O23" s="121" t="s">
        <v>22</v>
      </c>
      <c r="P23" s="129">
        <v>2</v>
      </c>
      <c r="Q23" s="123">
        <v>4</v>
      </c>
      <c r="R23" s="121" t="s">
        <v>22</v>
      </c>
      <c r="S23" s="130">
        <v>2</v>
      </c>
      <c r="T23" s="123">
        <v>4</v>
      </c>
      <c r="U23" s="121" t="s">
        <v>22</v>
      </c>
      <c r="V23" s="130">
        <v>2</v>
      </c>
      <c r="W23" s="167">
        <f t="shared" si="5"/>
        <v>360</v>
      </c>
      <c r="X23" s="148">
        <f t="shared" si="3"/>
        <v>12</v>
      </c>
    </row>
    <row r="24" spans="1:24" ht="15.75" thickBot="1" x14ac:dyDescent="0.3">
      <c r="A24" s="277" t="s">
        <v>36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9"/>
    </row>
    <row r="25" spans="1:24" x14ac:dyDescent="0.25">
      <c r="A25" s="156" t="s">
        <v>104</v>
      </c>
      <c r="B25" s="157" t="s">
        <v>105</v>
      </c>
      <c r="C25" s="168"/>
      <c r="D25" s="168" t="s">
        <v>16</v>
      </c>
      <c r="E25" s="80"/>
      <c r="F25" s="79"/>
      <c r="G25" s="169"/>
      <c r="H25" s="158"/>
      <c r="I25" s="170"/>
      <c r="J25" s="169"/>
      <c r="K25" s="141">
        <v>1</v>
      </c>
      <c r="L25" s="38" t="s">
        <v>22</v>
      </c>
      <c r="M25" s="169">
        <v>2</v>
      </c>
      <c r="N25" s="141"/>
      <c r="O25" s="38"/>
      <c r="P25" s="169"/>
      <c r="Q25" s="100"/>
      <c r="R25" s="160"/>
      <c r="S25" s="169"/>
      <c r="T25" s="100"/>
      <c r="U25" s="160"/>
      <c r="V25" s="169"/>
      <c r="W25" s="171">
        <f t="shared" si="5"/>
        <v>15</v>
      </c>
      <c r="X25" s="72">
        <f t="shared" si="3"/>
        <v>2</v>
      </c>
    </row>
    <row r="26" spans="1:24" ht="22.5" x14ac:dyDescent="0.25">
      <c r="A26" s="149" t="s">
        <v>106</v>
      </c>
      <c r="B26" s="101" t="s">
        <v>34</v>
      </c>
      <c r="C26" s="133" t="s">
        <v>31</v>
      </c>
      <c r="D26" s="47" t="s">
        <v>30</v>
      </c>
      <c r="E26" s="47">
        <v>1</v>
      </c>
      <c r="F26" s="163" t="s">
        <v>29</v>
      </c>
      <c r="G26" s="116">
        <v>1</v>
      </c>
      <c r="H26" s="47">
        <v>1</v>
      </c>
      <c r="I26" s="163" t="s">
        <v>29</v>
      </c>
      <c r="J26" s="116">
        <v>1</v>
      </c>
      <c r="K26" s="100"/>
      <c r="L26" s="160"/>
      <c r="M26" s="116"/>
      <c r="N26" s="100"/>
      <c r="O26" s="160"/>
      <c r="P26" s="116"/>
      <c r="Q26" s="47"/>
      <c r="R26" s="163"/>
      <c r="S26" s="116"/>
      <c r="T26" s="47"/>
      <c r="U26" s="163"/>
      <c r="V26" s="116"/>
      <c r="W26" s="151">
        <f t="shared" si="5"/>
        <v>30</v>
      </c>
      <c r="X26" s="152">
        <f t="shared" si="3"/>
        <v>2</v>
      </c>
    </row>
    <row r="27" spans="1:24" x14ac:dyDescent="0.25">
      <c r="A27" s="149" t="s">
        <v>107</v>
      </c>
      <c r="B27" s="101" t="s">
        <v>108</v>
      </c>
      <c r="C27" s="100" t="s">
        <v>31</v>
      </c>
      <c r="D27" s="47" t="s">
        <v>30</v>
      </c>
      <c r="E27" s="99"/>
      <c r="F27" s="98"/>
      <c r="G27" s="116"/>
      <c r="H27" s="47"/>
      <c r="I27" s="163"/>
      <c r="J27" s="116"/>
      <c r="K27" s="47">
        <v>1</v>
      </c>
      <c r="L27" s="163" t="s">
        <v>29</v>
      </c>
      <c r="M27" s="116">
        <v>1</v>
      </c>
      <c r="N27" s="47">
        <v>1</v>
      </c>
      <c r="O27" s="163" t="s">
        <v>29</v>
      </c>
      <c r="P27" s="116">
        <v>1</v>
      </c>
      <c r="Q27" s="47">
        <v>1</v>
      </c>
      <c r="R27" s="163" t="s">
        <v>29</v>
      </c>
      <c r="S27" s="116">
        <v>1</v>
      </c>
      <c r="T27" s="47">
        <v>1</v>
      </c>
      <c r="U27" s="163" t="s">
        <v>29</v>
      </c>
      <c r="V27" s="116">
        <v>1</v>
      </c>
      <c r="W27" s="151">
        <f t="shared" si="5"/>
        <v>60</v>
      </c>
      <c r="X27" s="152">
        <f t="shared" si="3"/>
        <v>4</v>
      </c>
    </row>
    <row r="28" spans="1:24" ht="15" customHeight="1" thickBot="1" x14ac:dyDescent="0.3">
      <c r="A28" s="172" t="s">
        <v>109</v>
      </c>
      <c r="B28" s="173" t="s">
        <v>110</v>
      </c>
      <c r="C28" s="92"/>
      <c r="D28" s="92" t="s">
        <v>16</v>
      </c>
      <c r="E28" s="62"/>
      <c r="F28" s="59"/>
      <c r="G28" s="174"/>
      <c r="H28" s="92">
        <v>1</v>
      </c>
      <c r="I28" s="175" t="s">
        <v>22</v>
      </c>
      <c r="J28" s="174">
        <v>1</v>
      </c>
      <c r="K28" s="92"/>
      <c r="L28" s="175"/>
      <c r="M28" s="174"/>
      <c r="N28" s="92"/>
      <c r="O28" s="175"/>
      <c r="P28" s="174"/>
      <c r="Q28" s="92"/>
      <c r="R28" s="175"/>
      <c r="S28" s="174"/>
      <c r="T28" s="92"/>
      <c r="U28" s="175"/>
      <c r="V28" s="174"/>
      <c r="W28" s="176">
        <f t="shared" si="5"/>
        <v>15</v>
      </c>
      <c r="X28" s="56">
        <f t="shared" si="3"/>
        <v>1</v>
      </c>
    </row>
    <row r="29" spans="1:24" ht="15.75" thickBot="1" x14ac:dyDescent="0.3">
      <c r="A29" s="177"/>
      <c r="B29" s="84" t="s">
        <v>25</v>
      </c>
      <c r="C29" s="91"/>
      <c r="D29" s="63"/>
      <c r="E29" s="62"/>
      <c r="F29" s="59"/>
      <c r="G29" s="61">
        <v>4</v>
      </c>
      <c r="H29" s="60"/>
      <c r="I29" s="59"/>
      <c r="J29" s="58">
        <v>3</v>
      </c>
      <c r="K29" s="62"/>
      <c r="L29" s="59"/>
      <c r="M29" s="61">
        <v>4</v>
      </c>
      <c r="N29" s="178"/>
      <c r="O29" s="175"/>
      <c r="P29" s="58">
        <v>4</v>
      </c>
      <c r="Q29" s="179"/>
      <c r="R29" s="175"/>
      <c r="S29" s="61"/>
      <c r="T29" s="178"/>
      <c r="U29" s="175"/>
      <c r="V29" s="58"/>
      <c r="W29" s="57"/>
      <c r="X29" s="119">
        <v>15</v>
      </c>
    </row>
    <row r="30" spans="1:24" x14ac:dyDescent="0.25">
      <c r="A30" s="71" t="s">
        <v>24</v>
      </c>
      <c r="B30" s="70" t="s">
        <v>111</v>
      </c>
      <c r="C30" s="180"/>
      <c r="D30" s="159"/>
      <c r="E30" s="99"/>
      <c r="F30" s="98"/>
      <c r="G30" s="137"/>
      <c r="H30" s="181"/>
      <c r="I30" s="98"/>
      <c r="J30" s="136"/>
      <c r="K30" s="99"/>
      <c r="L30" s="98"/>
      <c r="M30" s="137"/>
      <c r="N30" s="170"/>
      <c r="O30" s="160"/>
      <c r="P30" s="136"/>
      <c r="Q30" s="182"/>
      <c r="R30" s="160" t="s">
        <v>22</v>
      </c>
      <c r="S30" s="137">
        <v>3</v>
      </c>
      <c r="T30" s="183"/>
      <c r="U30" s="38" t="s">
        <v>22</v>
      </c>
      <c r="V30" s="136">
        <v>3</v>
      </c>
      <c r="W30" s="249"/>
      <c r="X30" s="72">
        <f>G30+J30+M30+P30+S30+V30</f>
        <v>6</v>
      </c>
    </row>
    <row r="31" spans="1:24" ht="24" customHeight="1" thickBot="1" x14ac:dyDescent="0.3">
      <c r="A31" s="66"/>
      <c r="B31" s="65" t="s">
        <v>21</v>
      </c>
      <c r="C31" s="64" t="s">
        <v>112</v>
      </c>
      <c r="D31" s="63"/>
      <c r="E31" s="62"/>
      <c r="F31" s="59"/>
      <c r="G31" s="61"/>
      <c r="H31" s="60"/>
      <c r="I31" s="59"/>
      <c r="J31" s="58"/>
      <c r="K31" s="62"/>
      <c r="L31" s="59"/>
      <c r="M31" s="61"/>
      <c r="N31" s="60"/>
      <c r="O31" s="59"/>
      <c r="P31" s="58"/>
      <c r="Q31" s="62"/>
      <c r="R31" s="59"/>
      <c r="S31" s="61"/>
      <c r="T31" s="60"/>
      <c r="U31" s="59" t="s">
        <v>19</v>
      </c>
      <c r="V31" s="61"/>
      <c r="W31" s="57"/>
      <c r="X31" s="56">
        <f t="shared" ref="X31" si="6">SUM(G31+J31+M31+P31+S31+V31)</f>
        <v>0</v>
      </c>
    </row>
    <row r="32" spans="1:24" ht="15.75" thickBot="1" x14ac:dyDescent="0.3">
      <c r="A32" s="184"/>
      <c r="B32" s="185" t="s">
        <v>18</v>
      </c>
      <c r="C32" s="186"/>
      <c r="D32" s="186"/>
      <c r="E32" s="187">
        <f>SUM(E7:E10,E17:E29)</f>
        <v>16</v>
      </c>
      <c r="F32" s="188"/>
      <c r="G32" s="187">
        <f>SUM(G7:G10,G17:G29)</f>
        <v>27</v>
      </c>
      <c r="H32" s="187">
        <f>SUM(H7:H10,H17:H29)</f>
        <v>17</v>
      </c>
      <c r="I32" s="188"/>
      <c r="J32" s="187">
        <f>SUM(J7:J10,J17:J29)</f>
        <v>27</v>
      </c>
      <c r="K32" s="187">
        <f>SUM(K7:K10,K17:K29)</f>
        <v>17</v>
      </c>
      <c r="L32" s="188"/>
      <c r="M32" s="189">
        <f>SUM(M6:M31)</f>
        <v>31</v>
      </c>
      <c r="N32" s="187">
        <f>SUM(N6:N31)</f>
        <v>20</v>
      </c>
      <c r="O32" s="188"/>
      <c r="P32" s="189">
        <f>SUM(P6:P31)</f>
        <v>31</v>
      </c>
      <c r="Q32" s="187">
        <f>SUM(Q6:Q31)</f>
        <v>22</v>
      </c>
      <c r="R32" s="188"/>
      <c r="S32" s="189">
        <f>SUM(S6:S31)</f>
        <v>30</v>
      </c>
      <c r="T32" s="187">
        <f>SUM(T6:T31)</f>
        <v>22</v>
      </c>
      <c r="U32" s="188"/>
      <c r="V32" s="189">
        <f>SUM(V6:V31)</f>
        <v>34</v>
      </c>
      <c r="W32" s="187">
        <f>SUM(W7:W31)</f>
        <v>1740</v>
      </c>
      <c r="X32" s="190">
        <f>SUM(X7:X31)</f>
        <v>180</v>
      </c>
    </row>
    <row r="33" spans="1:24" x14ac:dyDescent="0.25">
      <c r="A33" s="50"/>
      <c r="B33" s="49" t="s">
        <v>113</v>
      </c>
      <c r="C33" s="48"/>
      <c r="D33" s="68" t="s">
        <v>16</v>
      </c>
      <c r="E33" s="46">
        <v>2</v>
      </c>
      <c r="F33" s="39" t="s">
        <v>15</v>
      </c>
      <c r="G33" s="40">
        <v>1</v>
      </c>
      <c r="H33" s="45">
        <v>2</v>
      </c>
      <c r="I33" s="39" t="s">
        <v>15</v>
      </c>
      <c r="J33" s="44">
        <v>1</v>
      </c>
      <c r="K33" s="43"/>
      <c r="L33" s="42"/>
      <c r="M33" s="40"/>
      <c r="N33" s="39"/>
      <c r="O33" s="38"/>
      <c r="P33" s="37"/>
      <c r="Q33" s="41"/>
      <c r="R33" s="38"/>
      <c r="S33" s="40"/>
      <c r="T33" s="39"/>
      <c r="U33" s="38"/>
      <c r="V33" s="37"/>
      <c r="W33" s="36">
        <f>15*(E33+H33+K33+N33+Q33+T33)</f>
        <v>60</v>
      </c>
      <c r="X33" s="35">
        <f>G33+J33+M33+P33+S33+V33</f>
        <v>2</v>
      </c>
    </row>
    <row r="34" spans="1:24" ht="15.75" thickBot="1" x14ac:dyDescent="0.3">
      <c r="A34" s="34"/>
      <c r="B34" s="33" t="s">
        <v>114</v>
      </c>
      <c r="C34" s="32"/>
      <c r="D34" s="31"/>
      <c r="E34" s="30"/>
      <c r="F34" s="29"/>
      <c r="G34" s="28">
        <v>1</v>
      </c>
      <c r="H34" s="25"/>
      <c r="I34" s="24"/>
      <c r="J34" s="23"/>
      <c r="K34" s="27"/>
      <c r="L34" s="24"/>
      <c r="M34" s="26"/>
      <c r="N34" s="25"/>
      <c r="O34" s="24"/>
      <c r="P34" s="23"/>
      <c r="Q34" s="27"/>
      <c r="R34" s="24"/>
      <c r="S34" s="26"/>
      <c r="T34" s="25"/>
      <c r="U34" s="24"/>
      <c r="V34" s="23"/>
      <c r="W34" s="22"/>
      <c r="X34" s="21">
        <f>G34</f>
        <v>1</v>
      </c>
    </row>
    <row r="37" spans="1:24" x14ac:dyDescent="0.25">
      <c r="A37" s="14" t="s">
        <v>13</v>
      </c>
      <c r="B37" s="6"/>
      <c r="C37" s="6"/>
      <c r="D37" s="4"/>
      <c r="E37" s="3"/>
      <c r="N37" s="16"/>
    </row>
    <row r="38" spans="1:24" s="10" customFormat="1" x14ac:dyDescent="0.25">
      <c r="A38" s="3" t="s">
        <v>12</v>
      </c>
      <c r="B38" s="6"/>
      <c r="C38" s="6"/>
      <c r="D38" s="6"/>
      <c r="E38" s="5"/>
    </row>
    <row r="39" spans="1:24" s="10" customFormat="1" x14ac:dyDescent="0.25">
      <c r="A39" s="3" t="s">
        <v>11</v>
      </c>
      <c r="B39" s="6"/>
      <c r="C39" s="6"/>
      <c r="D39" s="4"/>
      <c r="E39" s="3"/>
      <c r="O39" s="11"/>
      <c r="P39" s="11"/>
      <c r="T39" s="11"/>
    </row>
    <row r="40" spans="1:24" s="10" customFormat="1" x14ac:dyDescent="0.25">
      <c r="A40" s="6"/>
      <c r="B40" s="6"/>
      <c r="C40" s="6"/>
      <c r="D40" s="4"/>
      <c r="E40" s="6"/>
      <c r="O40" s="11"/>
      <c r="P40" s="11"/>
      <c r="Q40" s="11"/>
      <c r="R40" s="11"/>
      <c r="T40" s="11"/>
    </row>
    <row r="41" spans="1:24" s="10" customFormat="1" x14ac:dyDescent="0.25">
      <c r="A41" s="5" t="s">
        <v>10</v>
      </c>
      <c r="B41" s="6"/>
      <c r="C41" s="6"/>
      <c r="D41" s="4"/>
      <c r="E41" s="6"/>
      <c r="O41" s="11"/>
      <c r="P41" s="11"/>
      <c r="T41" s="11"/>
    </row>
    <row r="42" spans="1:24" s="10" customFormat="1" x14ac:dyDescent="0.25">
      <c r="A42" s="15"/>
      <c r="B42" s="6"/>
      <c r="C42" s="5"/>
      <c r="D42" s="4"/>
      <c r="E42" s="6"/>
      <c r="O42" s="11"/>
      <c r="P42" s="11"/>
      <c r="T42" s="11"/>
    </row>
    <row r="43" spans="1:24" s="10" customFormat="1" x14ac:dyDescent="0.25">
      <c r="A43" s="14" t="s">
        <v>9</v>
      </c>
      <c r="B43" s="6"/>
      <c r="C43" s="5"/>
      <c r="D43" s="4"/>
      <c r="E43" s="6"/>
      <c r="J43" s="11"/>
      <c r="K43" s="11"/>
      <c r="L43" s="11"/>
      <c r="M43" s="11"/>
      <c r="N43" s="11"/>
      <c r="P43" s="11"/>
      <c r="T43" s="11"/>
    </row>
    <row r="44" spans="1:24" s="10" customFormat="1" x14ac:dyDescent="0.25">
      <c r="A44" s="3" t="s">
        <v>8</v>
      </c>
      <c r="B44" s="6"/>
      <c r="C44" s="13"/>
      <c r="D44" s="13"/>
      <c r="E44" s="13"/>
      <c r="T44" s="11"/>
    </row>
    <row r="45" spans="1:24" s="10" customFormat="1" x14ac:dyDescent="0.25">
      <c r="A45" s="5" t="s">
        <v>7</v>
      </c>
      <c r="B45" s="6"/>
      <c r="C45" s="7"/>
      <c r="D45" s="7"/>
      <c r="E45" s="7"/>
    </row>
    <row r="46" spans="1:24" s="10" customFormat="1" x14ac:dyDescent="0.25">
      <c r="A46" s="5" t="s">
        <v>6</v>
      </c>
      <c r="B46" s="5"/>
      <c r="C46" s="7"/>
      <c r="D46" s="7"/>
      <c r="E46" s="7"/>
      <c r="N46" s="11"/>
    </row>
    <row r="47" spans="1:24" s="10" customFormat="1" x14ac:dyDescent="0.25">
      <c r="A47" s="3" t="s">
        <v>5</v>
      </c>
      <c r="B47" s="6"/>
      <c r="C47" s="7"/>
      <c r="D47" s="7"/>
      <c r="E47" s="7"/>
      <c r="N47" s="11"/>
    </row>
    <row r="48" spans="1:24" s="10" customFormat="1" x14ac:dyDescent="0.25">
      <c r="A48" s="9"/>
      <c r="B48" s="7"/>
      <c r="C48" s="7"/>
      <c r="D48" s="7"/>
      <c r="E48" s="7"/>
      <c r="N48" s="11"/>
    </row>
    <row r="49" spans="1:14" s="10" customFormat="1" x14ac:dyDescent="0.25">
      <c r="A49" s="12" t="s">
        <v>4</v>
      </c>
      <c r="B49" s="7"/>
      <c r="C49" s="7"/>
      <c r="D49" s="7"/>
      <c r="E49" s="7"/>
      <c r="M49" s="11"/>
      <c r="N49" s="11"/>
    </row>
    <row r="50" spans="1:14" s="10" customFormat="1" x14ac:dyDescent="0.25">
      <c r="A50" s="3" t="s">
        <v>3</v>
      </c>
      <c r="B50" s="7"/>
      <c r="C50" s="7"/>
      <c r="D50" s="7"/>
      <c r="E50" s="7"/>
    </row>
    <row r="51" spans="1:14" s="10" customFormat="1" x14ac:dyDescent="0.25">
      <c r="A51" s="5" t="s">
        <v>2</v>
      </c>
      <c r="B51" s="7"/>
      <c r="C51" s="7"/>
      <c r="D51" s="8"/>
      <c r="E51" s="7"/>
    </row>
    <row r="52" spans="1:14" x14ac:dyDescent="0.25">
      <c r="A52" s="9"/>
      <c r="B52" s="7"/>
      <c r="C52" s="7"/>
      <c r="D52" s="8"/>
      <c r="E52" s="7"/>
    </row>
    <row r="53" spans="1:14" x14ac:dyDescent="0.25">
      <c r="A53" s="5" t="s">
        <v>1</v>
      </c>
      <c r="B53" s="6"/>
      <c r="C53" s="6"/>
      <c r="D53" s="4"/>
      <c r="E53" s="3"/>
    </row>
    <row r="54" spans="1:14" x14ac:dyDescent="0.25">
      <c r="A54" s="5" t="s">
        <v>0</v>
      </c>
      <c r="B54" s="5"/>
      <c r="C54" s="5"/>
      <c r="D54" s="4"/>
      <c r="E54" s="3"/>
    </row>
  </sheetData>
  <mergeCells count="20">
    <mergeCell ref="A11:X11"/>
    <mergeCell ref="A16:X16"/>
    <mergeCell ref="A20:X20"/>
    <mergeCell ref="A24:X24"/>
    <mergeCell ref="N4:P4"/>
    <mergeCell ref="Q4:S4"/>
    <mergeCell ref="T4:V4"/>
    <mergeCell ref="W4:W5"/>
    <mergeCell ref="X4:X5"/>
    <mergeCell ref="A6:X6"/>
    <mergeCell ref="A1:X1"/>
    <mergeCell ref="A2:X2"/>
    <mergeCell ref="A3:X3"/>
    <mergeCell ref="A4:A5"/>
    <mergeCell ref="B4:B5"/>
    <mergeCell ref="C4:C5"/>
    <mergeCell ref="D4:D5"/>
    <mergeCell ref="E4:G4"/>
    <mergeCell ref="H4:J4"/>
    <mergeCell ref="K4:M4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4"/>
  <sheetViews>
    <sheetView topLeftCell="A10" workbookViewId="0">
      <selection activeCell="W30" sqref="W30"/>
    </sheetView>
  </sheetViews>
  <sheetFormatPr defaultColWidth="8.7109375" defaultRowHeight="15" x14ac:dyDescent="0.25"/>
  <cols>
    <col min="1" max="1" width="19.140625" style="1" customWidth="1"/>
    <col min="2" max="2" width="39.28515625" style="1" customWidth="1"/>
    <col min="3" max="3" width="15.7109375" style="2" customWidth="1"/>
    <col min="4" max="4" width="6.42578125" style="2" customWidth="1"/>
    <col min="5" max="22" width="4.42578125" style="1" customWidth="1"/>
    <col min="23" max="23" width="5" style="1" bestFit="1" customWidth="1"/>
    <col min="24" max="24" width="4" style="1" bestFit="1" customWidth="1"/>
    <col min="25" max="16384" width="8.7109375" style="1"/>
  </cols>
  <sheetData>
    <row r="1" spans="1:28" ht="15" customHeight="1" thickBot="1" x14ac:dyDescent="0.3">
      <c r="A1" s="285" t="s">
        <v>86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7"/>
    </row>
    <row r="2" spans="1:28" ht="15.75" thickBot="1" x14ac:dyDescent="0.3">
      <c r="A2" s="251" t="s">
        <v>85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3"/>
    </row>
    <row r="3" spans="1:28" ht="15.75" thickBot="1" x14ac:dyDescent="0.3">
      <c r="A3" s="254" t="s">
        <v>84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6"/>
    </row>
    <row r="4" spans="1:28" ht="14.85" customHeight="1" x14ac:dyDescent="0.25">
      <c r="A4" s="257" t="s">
        <v>83</v>
      </c>
      <c r="B4" s="259" t="s">
        <v>82</v>
      </c>
      <c r="C4" s="261" t="s">
        <v>81</v>
      </c>
      <c r="D4" s="263" t="s">
        <v>80</v>
      </c>
      <c r="E4" s="265" t="s">
        <v>79</v>
      </c>
      <c r="F4" s="266"/>
      <c r="G4" s="267"/>
      <c r="H4" s="268" t="s">
        <v>78</v>
      </c>
      <c r="I4" s="269"/>
      <c r="J4" s="270"/>
      <c r="K4" s="268" t="s">
        <v>77</v>
      </c>
      <c r="L4" s="269"/>
      <c r="M4" s="270"/>
      <c r="N4" s="268" t="s">
        <v>76</v>
      </c>
      <c r="O4" s="269"/>
      <c r="P4" s="270"/>
      <c r="Q4" s="268" t="s">
        <v>75</v>
      </c>
      <c r="R4" s="269"/>
      <c r="S4" s="270"/>
      <c r="T4" s="268" t="s">
        <v>74</v>
      </c>
      <c r="U4" s="269"/>
      <c r="V4" s="270"/>
      <c r="W4" s="280" t="s">
        <v>73</v>
      </c>
      <c r="X4" s="280" t="s">
        <v>71</v>
      </c>
    </row>
    <row r="5" spans="1:28" ht="15.75" thickBot="1" x14ac:dyDescent="0.3">
      <c r="A5" s="258"/>
      <c r="B5" s="260"/>
      <c r="C5" s="262"/>
      <c r="D5" s="264"/>
      <c r="E5" s="146" t="s">
        <v>73</v>
      </c>
      <c r="F5" s="145" t="s">
        <v>72</v>
      </c>
      <c r="G5" s="144" t="s">
        <v>71</v>
      </c>
      <c r="H5" s="146" t="s">
        <v>73</v>
      </c>
      <c r="I5" s="145" t="s">
        <v>72</v>
      </c>
      <c r="J5" s="144" t="s">
        <v>71</v>
      </c>
      <c r="K5" s="146" t="s">
        <v>73</v>
      </c>
      <c r="L5" s="145" t="s">
        <v>72</v>
      </c>
      <c r="M5" s="144" t="s">
        <v>71</v>
      </c>
      <c r="N5" s="146" t="s">
        <v>73</v>
      </c>
      <c r="O5" s="145" t="s">
        <v>72</v>
      </c>
      <c r="P5" s="144" t="s">
        <v>71</v>
      </c>
      <c r="Q5" s="146" t="s">
        <v>73</v>
      </c>
      <c r="R5" s="145" t="s">
        <v>72</v>
      </c>
      <c r="S5" s="144" t="s">
        <v>71</v>
      </c>
      <c r="T5" s="146" t="s">
        <v>73</v>
      </c>
      <c r="U5" s="145" t="s">
        <v>72</v>
      </c>
      <c r="V5" s="144" t="s">
        <v>71</v>
      </c>
      <c r="W5" s="281"/>
      <c r="X5" s="281"/>
    </row>
    <row r="6" spans="1:28" ht="15.75" thickBot="1" x14ac:dyDescent="0.3">
      <c r="A6" s="282" t="s">
        <v>70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4"/>
    </row>
    <row r="7" spans="1:28" x14ac:dyDescent="0.25">
      <c r="A7" s="143" t="s">
        <v>69</v>
      </c>
      <c r="B7" s="142" t="s">
        <v>68</v>
      </c>
      <c r="C7" s="141" t="s">
        <v>31</v>
      </c>
      <c r="D7" s="141" t="s">
        <v>30</v>
      </c>
      <c r="E7" s="43">
        <v>2</v>
      </c>
      <c r="F7" s="42" t="s">
        <v>29</v>
      </c>
      <c r="G7" s="40">
        <v>3</v>
      </c>
      <c r="H7" s="43">
        <v>2</v>
      </c>
      <c r="I7" s="42" t="s">
        <v>29</v>
      </c>
      <c r="J7" s="40">
        <v>3</v>
      </c>
      <c r="K7" s="43">
        <v>2</v>
      </c>
      <c r="L7" s="42" t="s">
        <v>29</v>
      </c>
      <c r="M7" s="40">
        <v>3</v>
      </c>
      <c r="N7" s="43">
        <v>2</v>
      </c>
      <c r="O7" s="42" t="s">
        <v>29</v>
      </c>
      <c r="P7" s="37">
        <v>3</v>
      </c>
      <c r="Q7" s="43">
        <v>2</v>
      </c>
      <c r="R7" s="42" t="s">
        <v>29</v>
      </c>
      <c r="S7" s="40">
        <v>3</v>
      </c>
      <c r="T7" s="43">
        <v>2</v>
      </c>
      <c r="U7" s="42" t="s">
        <v>29</v>
      </c>
      <c r="V7" s="37">
        <v>3</v>
      </c>
      <c r="W7" s="36">
        <f>15*(E7+H7+K7+N7+Q7+T7)</f>
        <v>180</v>
      </c>
      <c r="X7" s="35">
        <f>G7+J7+M7+P7+S7+V7</f>
        <v>18</v>
      </c>
    </row>
    <row r="8" spans="1:28" x14ac:dyDescent="0.25">
      <c r="A8" s="140" t="s">
        <v>67</v>
      </c>
      <c r="B8" s="101" t="s">
        <v>66</v>
      </c>
      <c r="C8" s="47" t="s">
        <v>31</v>
      </c>
      <c r="D8" s="47" t="s">
        <v>16</v>
      </c>
      <c r="E8" s="107">
        <v>1</v>
      </c>
      <c r="F8" s="106" t="s">
        <v>22</v>
      </c>
      <c r="G8" s="97">
        <v>1</v>
      </c>
      <c r="H8" s="107">
        <v>1</v>
      </c>
      <c r="I8" s="106" t="s">
        <v>29</v>
      </c>
      <c r="J8" s="97">
        <v>1</v>
      </c>
      <c r="K8" s="107"/>
      <c r="L8" s="106"/>
      <c r="M8" s="97"/>
      <c r="N8" s="107"/>
      <c r="O8" s="106"/>
      <c r="P8" s="112"/>
      <c r="Q8" s="107"/>
      <c r="R8" s="106"/>
      <c r="S8" s="97"/>
      <c r="T8" s="107"/>
      <c r="U8" s="106"/>
      <c r="V8" s="112"/>
      <c r="W8" s="96">
        <f>15*(E8+H8+K8+N8+Q8+T8)</f>
        <v>30</v>
      </c>
      <c r="X8" s="72">
        <f>G8+J8+M8+P8+S8+V8</f>
        <v>2</v>
      </c>
    </row>
    <row r="9" spans="1:28" x14ac:dyDescent="0.25">
      <c r="A9" s="140" t="s">
        <v>65</v>
      </c>
      <c r="B9" s="101" t="s">
        <v>64</v>
      </c>
      <c r="C9" s="47" t="s">
        <v>31</v>
      </c>
      <c r="D9" s="47" t="s">
        <v>16</v>
      </c>
      <c r="E9" s="107">
        <v>2</v>
      </c>
      <c r="F9" s="106" t="s">
        <v>22</v>
      </c>
      <c r="G9" s="97">
        <v>2</v>
      </c>
      <c r="H9" s="107">
        <v>2</v>
      </c>
      <c r="I9" s="106" t="s">
        <v>29</v>
      </c>
      <c r="J9" s="97">
        <v>2</v>
      </c>
      <c r="K9" s="107">
        <v>2</v>
      </c>
      <c r="L9" s="106" t="s">
        <v>22</v>
      </c>
      <c r="M9" s="97">
        <v>2</v>
      </c>
      <c r="N9" s="107">
        <v>2</v>
      </c>
      <c r="O9" s="106" t="s">
        <v>29</v>
      </c>
      <c r="P9" s="112">
        <v>2</v>
      </c>
      <c r="Q9" s="107">
        <v>2</v>
      </c>
      <c r="R9" s="106" t="s">
        <v>22</v>
      </c>
      <c r="S9" s="112">
        <v>2</v>
      </c>
      <c r="T9" s="107">
        <v>2</v>
      </c>
      <c r="U9" s="106" t="s">
        <v>29</v>
      </c>
      <c r="V9" s="112">
        <v>2</v>
      </c>
      <c r="W9" s="96">
        <f>15*(E9+H9+K9+N9+Q9+T9)</f>
        <v>180</v>
      </c>
      <c r="X9" s="72">
        <f>G9+J9+M9+P9+S9+V9</f>
        <v>12</v>
      </c>
    </row>
    <row r="10" spans="1:28" ht="15.75" thickBot="1" x14ac:dyDescent="0.3">
      <c r="A10" s="140" t="s">
        <v>63</v>
      </c>
      <c r="B10" s="101" t="s">
        <v>62</v>
      </c>
      <c r="C10" s="47" t="s">
        <v>31</v>
      </c>
      <c r="D10" s="47" t="s">
        <v>16</v>
      </c>
      <c r="E10" s="107">
        <v>2</v>
      </c>
      <c r="F10" s="106" t="s">
        <v>22</v>
      </c>
      <c r="G10" s="97">
        <v>2</v>
      </c>
      <c r="H10" s="107">
        <v>2</v>
      </c>
      <c r="I10" s="106" t="s">
        <v>29</v>
      </c>
      <c r="J10" s="97">
        <v>2</v>
      </c>
      <c r="K10" s="107">
        <v>2</v>
      </c>
      <c r="L10" s="106" t="s">
        <v>22</v>
      </c>
      <c r="M10" s="97">
        <v>2</v>
      </c>
      <c r="N10" s="107">
        <v>2</v>
      </c>
      <c r="O10" s="106" t="s">
        <v>29</v>
      </c>
      <c r="P10" s="112">
        <v>2</v>
      </c>
      <c r="Q10" s="107">
        <v>2</v>
      </c>
      <c r="R10" s="106" t="s">
        <v>22</v>
      </c>
      <c r="S10" s="112">
        <v>2</v>
      </c>
      <c r="T10" s="107">
        <v>2</v>
      </c>
      <c r="U10" s="106" t="s">
        <v>29</v>
      </c>
      <c r="V10" s="112">
        <v>2</v>
      </c>
      <c r="W10" s="96">
        <f>15*(E10+H10+K10+N10+Q10+T10)</f>
        <v>180</v>
      </c>
      <c r="X10" s="72">
        <f>G10+J10+M10+P10+S10+V10</f>
        <v>12</v>
      </c>
    </row>
    <row r="11" spans="1:28" ht="15" customHeight="1" thickBot="1" x14ac:dyDescent="0.3">
      <c r="A11" s="271" t="s">
        <v>61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3"/>
    </row>
    <row r="12" spans="1:28" x14ac:dyDescent="0.25">
      <c r="A12" s="139" t="s">
        <v>60</v>
      </c>
      <c r="B12" s="138" t="s">
        <v>59</v>
      </c>
      <c r="C12" s="138"/>
      <c r="D12" s="69" t="s">
        <v>30</v>
      </c>
      <c r="E12" s="99"/>
      <c r="F12" s="98"/>
      <c r="G12" s="137"/>
      <c r="H12" s="99"/>
      <c r="I12" s="98"/>
      <c r="J12" s="137"/>
      <c r="K12" s="99"/>
      <c r="L12" s="98"/>
      <c r="M12" s="136"/>
      <c r="N12" s="99">
        <v>2</v>
      </c>
      <c r="O12" s="98" t="s">
        <v>29</v>
      </c>
      <c r="P12" s="136">
        <v>2</v>
      </c>
      <c r="Q12" s="99"/>
      <c r="R12" s="98"/>
      <c r="S12" s="137"/>
      <c r="T12" s="99"/>
      <c r="U12" s="98"/>
      <c r="V12" s="136"/>
      <c r="W12" s="135">
        <f>15*(E12+H12+K12+N12+Q12+T12)</f>
        <v>30</v>
      </c>
      <c r="X12" s="72">
        <f>G12+J12+M12+P12+S12+V12</f>
        <v>2</v>
      </c>
    </row>
    <row r="13" spans="1:28" x14ac:dyDescent="0.25">
      <c r="A13" s="132" t="s">
        <v>58</v>
      </c>
      <c r="B13" s="134" t="s">
        <v>57</v>
      </c>
      <c r="C13" s="47" t="s">
        <v>31</v>
      </c>
      <c r="D13" s="133" t="s">
        <v>30</v>
      </c>
      <c r="E13" s="126"/>
      <c r="F13" s="125"/>
      <c r="G13" s="130"/>
      <c r="H13" s="126"/>
      <c r="I13" s="125"/>
      <c r="J13" s="130"/>
      <c r="K13" s="126">
        <v>2</v>
      </c>
      <c r="L13" s="125" t="s">
        <v>29</v>
      </c>
      <c r="M13" s="129">
        <v>1</v>
      </c>
      <c r="N13" s="126">
        <v>2</v>
      </c>
      <c r="O13" s="125" t="s">
        <v>29</v>
      </c>
      <c r="P13" s="129">
        <v>1</v>
      </c>
      <c r="Q13" s="126"/>
      <c r="R13" s="125"/>
      <c r="S13" s="130"/>
      <c r="T13" s="126"/>
      <c r="U13" s="125"/>
      <c r="V13" s="129"/>
      <c r="W13" s="96">
        <f>15*(E13+H13+K13+N13+Q13+T13)</f>
        <v>60</v>
      </c>
      <c r="X13" s="72">
        <f>G13+J13+M13+P13+S13+V13</f>
        <v>2</v>
      </c>
    </row>
    <row r="14" spans="1:28" x14ac:dyDescent="0.25">
      <c r="A14" s="132" t="s">
        <v>56</v>
      </c>
      <c r="B14" s="131" t="s">
        <v>55</v>
      </c>
      <c r="C14" s="47" t="s">
        <v>31</v>
      </c>
      <c r="D14" s="100" t="s">
        <v>30</v>
      </c>
      <c r="E14" s="126"/>
      <c r="F14" s="125"/>
      <c r="G14" s="130"/>
      <c r="H14" s="126"/>
      <c r="I14" s="125"/>
      <c r="J14" s="130"/>
      <c r="K14" s="126"/>
      <c r="L14" s="125"/>
      <c r="M14" s="130"/>
      <c r="N14" s="126"/>
      <c r="O14" s="125"/>
      <c r="P14" s="129"/>
      <c r="Q14" s="126">
        <v>2</v>
      </c>
      <c r="R14" s="125" t="s">
        <v>29</v>
      </c>
      <c r="S14" s="130">
        <v>1</v>
      </c>
      <c r="T14" s="126">
        <v>2</v>
      </c>
      <c r="U14" s="125" t="s">
        <v>29</v>
      </c>
      <c r="V14" s="129">
        <v>1</v>
      </c>
      <c r="W14" s="128">
        <f>15*(E14+H14+K14+N14+Q14+T14)</f>
        <v>60</v>
      </c>
      <c r="X14" s="72">
        <f>G14+J14+M14+P14+S14+V14</f>
        <v>2</v>
      </c>
    </row>
    <row r="15" spans="1:28" ht="24.6" customHeight="1" thickBot="1" x14ac:dyDescent="0.3">
      <c r="A15" s="102" t="s">
        <v>54</v>
      </c>
      <c r="B15" s="127" t="s">
        <v>53</v>
      </c>
      <c r="C15" s="123" t="s">
        <v>31</v>
      </c>
      <c r="D15" s="47" t="s">
        <v>16</v>
      </c>
      <c r="E15" s="126"/>
      <c r="F15" s="125"/>
      <c r="G15" s="120"/>
      <c r="H15" s="126"/>
      <c r="I15" s="125"/>
      <c r="J15" s="120"/>
      <c r="K15" s="126"/>
      <c r="L15" s="125"/>
      <c r="M15" s="120"/>
      <c r="N15" s="123"/>
      <c r="O15" s="121"/>
      <c r="P15" s="124"/>
      <c r="Q15" s="123">
        <v>4</v>
      </c>
      <c r="R15" s="121" t="s">
        <v>22</v>
      </c>
      <c r="S15" s="120">
        <v>2</v>
      </c>
      <c r="T15" s="122">
        <v>4</v>
      </c>
      <c r="U15" s="121" t="s">
        <v>22</v>
      </c>
      <c r="V15" s="120">
        <v>2</v>
      </c>
      <c r="W15" s="96">
        <f>15*(E15+H15+K15+N15+Q15+T15)</f>
        <v>120</v>
      </c>
      <c r="X15" s="119">
        <f>G15+J15+M15+P15+S15+V15</f>
        <v>4</v>
      </c>
    </row>
    <row r="16" spans="1:28" ht="15" customHeight="1" thickBot="1" x14ac:dyDescent="0.3">
      <c r="A16" s="274" t="s">
        <v>52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6"/>
      <c r="AB16" s="118"/>
    </row>
    <row r="17" spans="1:28" x14ac:dyDescent="0.25">
      <c r="A17" s="102" t="s">
        <v>51</v>
      </c>
      <c r="B17" s="117" t="s">
        <v>50</v>
      </c>
      <c r="C17" s="100" t="s">
        <v>31</v>
      </c>
      <c r="D17" s="47" t="s">
        <v>16</v>
      </c>
      <c r="E17" s="99">
        <v>2</v>
      </c>
      <c r="F17" s="98" t="s">
        <v>29</v>
      </c>
      <c r="G17" s="116">
        <v>7</v>
      </c>
      <c r="H17" s="99">
        <v>2</v>
      </c>
      <c r="I17" s="98" t="s">
        <v>29</v>
      </c>
      <c r="J17" s="116">
        <v>7</v>
      </c>
      <c r="K17" s="99">
        <v>2</v>
      </c>
      <c r="L17" s="98" t="s">
        <v>29</v>
      </c>
      <c r="M17" s="116">
        <v>7</v>
      </c>
      <c r="N17" s="99">
        <v>2</v>
      </c>
      <c r="O17" s="98" t="s">
        <v>29</v>
      </c>
      <c r="P17" s="116">
        <v>7</v>
      </c>
      <c r="Q17" s="99">
        <v>2</v>
      </c>
      <c r="R17" s="98" t="s">
        <v>29</v>
      </c>
      <c r="S17" s="116">
        <v>7</v>
      </c>
      <c r="T17" s="99">
        <v>2</v>
      </c>
      <c r="U17" s="98" t="s">
        <v>22</v>
      </c>
      <c r="V17" s="116">
        <v>7</v>
      </c>
      <c r="W17" s="111">
        <f>15*(E17+H17+K17+N17+Q17+T17)</f>
        <v>180</v>
      </c>
      <c r="X17" s="115">
        <f>SUM(G17+J17+M17+P17+S17+V17)</f>
        <v>42</v>
      </c>
    </row>
    <row r="18" spans="1:28" x14ac:dyDescent="0.25">
      <c r="A18" s="114" t="s">
        <v>49</v>
      </c>
      <c r="B18" s="108" t="s">
        <v>48</v>
      </c>
      <c r="C18" s="100"/>
      <c r="D18" s="47" t="s">
        <v>16</v>
      </c>
      <c r="E18" s="99">
        <v>1</v>
      </c>
      <c r="F18" s="98" t="s">
        <v>22</v>
      </c>
      <c r="G18" s="105">
        <v>1</v>
      </c>
      <c r="H18" s="99">
        <v>1</v>
      </c>
      <c r="I18" s="98" t="s">
        <v>22</v>
      </c>
      <c r="J18" s="105">
        <v>1</v>
      </c>
      <c r="K18" s="99">
        <v>1</v>
      </c>
      <c r="L18" s="98" t="s">
        <v>22</v>
      </c>
      <c r="M18" s="105">
        <v>1</v>
      </c>
      <c r="N18" s="99">
        <v>1</v>
      </c>
      <c r="O18" s="98" t="s">
        <v>22</v>
      </c>
      <c r="P18" s="105">
        <v>1</v>
      </c>
      <c r="Q18" s="99">
        <v>1</v>
      </c>
      <c r="R18" s="98" t="s">
        <v>22</v>
      </c>
      <c r="S18" s="105">
        <v>1</v>
      </c>
      <c r="T18" s="99">
        <v>1</v>
      </c>
      <c r="U18" s="98" t="s">
        <v>22</v>
      </c>
      <c r="V18" s="105">
        <v>1</v>
      </c>
      <c r="W18" s="111">
        <f>15*(E18+H18+K18+N18+Q18+T18)</f>
        <v>90</v>
      </c>
      <c r="X18" s="103">
        <f>SUM(G18+J18+M18+P18+S18+V18)</f>
        <v>6</v>
      </c>
    </row>
    <row r="19" spans="1:28" ht="15.75" thickBot="1" x14ac:dyDescent="0.3">
      <c r="A19" s="113" t="s">
        <v>47</v>
      </c>
      <c r="B19" s="108" t="s">
        <v>46</v>
      </c>
      <c r="C19" s="100"/>
      <c r="D19" s="47" t="s">
        <v>16</v>
      </c>
      <c r="E19" s="99"/>
      <c r="F19" s="98"/>
      <c r="G19" s="97"/>
      <c r="H19" s="99"/>
      <c r="I19" s="98"/>
      <c r="J19" s="97"/>
      <c r="K19" s="99"/>
      <c r="L19" s="98"/>
      <c r="M19" s="97"/>
      <c r="N19" s="99"/>
      <c r="O19" s="98"/>
      <c r="P19" s="112"/>
      <c r="Q19" s="99"/>
      <c r="R19" s="98"/>
      <c r="S19" s="97"/>
      <c r="T19" s="99"/>
      <c r="U19" s="98"/>
      <c r="V19" s="97">
        <v>4</v>
      </c>
      <c r="W19" s="111">
        <v>0</v>
      </c>
      <c r="X19" s="103">
        <f>SUM(G19+J19+M19+P19+S19+V19)</f>
        <v>4</v>
      </c>
    </row>
    <row r="20" spans="1:28" ht="15.75" thickBot="1" x14ac:dyDescent="0.3">
      <c r="A20" s="288" t="s">
        <v>45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90"/>
    </row>
    <row r="21" spans="1:28" ht="15" customHeight="1" x14ac:dyDescent="0.25">
      <c r="A21" s="102" t="s">
        <v>44</v>
      </c>
      <c r="B21" s="108" t="s">
        <v>43</v>
      </c>
      <c r="C21" s="47"/>
      <c r="D21" s="47" t="s">
        <v>16</v>
      </c>
      <c r="E21" s="110"/>
      <c r="F21" s="109"/>
      <c r="G21" s="105"/>
      <c r="H21" s="110"/>
      <c r="I21" s="109"/>
      <c r="J21" s="105"/>
      <c r="K21" s="107">
        <v>4</v>
      </c>
      <c r="L21" s="106" t="s">
        <v>22</v>
      </c>
      <c r="M21" s="105">
        <v>4</v>
      </c>
      <c r="N21" s="107">
        <v>4</v>
      </c>
      <c r="O21" s="106" t="s">
        <v>22</v>
      </c>
      <c r="P21" s="105">
        <v>4</v>
      </c>
      <c r="Q21" s="107">
        <v>4</v>
      </c>
      <c r="R21" s="106" t="s">
        <v>22</v>
      </c>
      <c r="S21" s="105">
        <v>4</v>
      </c>
      <c r="T21" s="107">
        <v>4</v>
      </c>
      <c r="U21" s="106" t="s">
        <v>22</v>
      </c>
      <c r="V21" s="105">
        <v>4</v>
      </c>
      <c r="W21" s="104">
        <f>15*(E21+H21+K21+N21+Q21+T21)</f>
        <v>240</v>
      </c>
      <c r="X21" s="103">
        <f>M21+P21+S21+V21</f>
        <v>16</v>
      </c>
      <c r="AB21" s="1" t="s">
        <v>28</v>
      </c>
    </row>
    <row r="22" spans="1:28" ht="15" customHeight="1" x14ac:dyDescent="0.25">
      <c r="A22" s="102" t="s">
        <v>42</v>
      </c>
      <c r="B22" s="108" t="s">
        <v>41</v>
      </c>
      <c r="C22" s="47"/>
      <c r="D22" s="47" t="s">
        <v>16</v>
      </c>
      <c r="E22" s="107">
        <v>1</v>
      </c>
      <c r="F22" s="106" t="s">
        <v>22</v>
      </c>
      <c r="G22" s="105">
        <v>3</v>
      </c>
      <c r="H22" s="107">
        <v>1</v>
      </c>
      <c r="I22" s="106" t="s">
        <v>22</v>
      </c>
      <c r="J22" s="105">
        <v>3</v>
      </c>
      <c r="K22" s="107">
        <v>1</v>
      </c>
      <c r="L22" s="106" t="s">
        <v>22</v>
      </c>
      <c r="M22" s="105">
        <v>3</v>
      </c>
      <c r="N22" s="107">
        <v>1</v>
      </c>
      <c r="O22" s="106" t="s">
        <v>22</v>
      </c>
      <c r="P22" s="105">
        <v>3</v>
      </c>
      <c r="Q22" s="107">
        <v>1</v>
      </c>
      <c r="R22" s="106" t="s">
        <v>22</v>
      </c>
      <c r="S22" s="105">
        <v>3</v>
      </c>
      <c r="T22" s="107">
        <v>1</v>
      </c>
      <c r="U22" s="106" t="s">
        <v>22</v>
      </c>
      <c r="V22" s="105">
        <v>3</v>
      </c>
      <c r="W22" s="104">
        <f>15*(E22+H22+K22+N22+Q22+T22)</f>
        <v>90</v>
      </c>
      <c r="X22" s="103">
        <f>G22+J22+M22+P22+S22+V22</f>
        <v>18</v>
      </c>
    </row>
    <row r="23" spans="1:28" x14ac:dyDescent="0.25">
      <c r="A23" s="102" t="s">
        <v>40</v>
      </c>
      <c r="B23" s="108" t="s">
        <v>39</v>
      </c>
      <c r="C23" s="47"/>
      <c r="D23" s="47" t="s">
        <v>16</v>
      </c>
      <c r="E23" s="107">
        <v>2</v>
      </c>
      <c r="F23" s="106" t="s">
        <v>22</v>
      </c>
      <c r="G23" s="105">
        <v>2</v>
      </c>
      <c r="H23" s="107">
        <v>2</v>
      </c>
      <c r="I23" s="106" t="s">
        <v>22</v>
      </c>
      <c r="J23" s="105">
        <v>2</v>
      </c>
      <c r="K23" s="107">
        <v>2</v>
      </c>
      <c r="L23" s="106" t="s">
        <v>22</v>
      </c>
      <c r="M23" s="105">
        <v>2</v>
      </c>
      <c r="N23" s="107">
        <v>2</v>
      </c>
      <c r="O23" s="106" t="s">
        <v>22</v>
      </c>
      <c r="P23" s="105">
        <v>2</v>
      </c>
      <c r="Q23" s="107">
        <v>2</v>
      </c>
      <c r="R23" s="106" t="s">
        <v>22</v>
      </c>
      <c r="S23" s="105">
        <v>2</v>
      </c>
      <c r="T23" s="107"/>
      <c r="U23" s="106"/>
      <c r="V23" s="105"/>
      <c r="W23" s="104">
        <f>15*(E23+H23+K23+N23+Q23+T23)</f>
        <v>150</v>
      </c>
      <c r="X23" s="103">
        <f>G23+J23+M23+P23+S23+V23</f>
        <v>10</v>
      </c>
    </row>
    <row r="24" spans="1:28" ht="15.75" thickBot="1" x14ac:dyDescent="0.3">
      <c r="A24" s="102" t="s">
        <v>38</v>
      </c>
      <c r="B24" s="108" t="s">
        <v>37</v>
      </c>
      <c r="C24" s="47"/>
      <c r="D24" s="47" t="s">
        <v>16</v>
      </c>
      <c r="E24" s="107">
        <v>2</v>
      </c>
      <c r="F24" s="106" t="s">
        <v>22</v>
      </c>
      <c r="G24" s="105">
        <v>1</v>
      </c>
      <c r="H24" s="107">
        <v>2</v>
      </c>
      <c r="I24" s="106" t="s">
        <v>22</v>
      </c>
      <c r="J24" s="105">
        <v>1</v>
      </c>
      <c r="K24" s="107">
        <v>2</v>
      </c>
      <c r="L24" s="106" t="s">
        <v>22</v>
      </c>
      <c r="M24" s="105">
        <v>1</v>
      </c>
      <c r="N24" s="107">
        <v>2</v>
      </c>
      <c r="O24" s="106" t="s">
        <v>22</v>
      </c>
      <c r="P24" s="105">
        <v>1</v>
      </c>
      <c r="Q24" s="107"/>
      <c r="R24" s="106"/>
      <c r="S24" s="105"/>
      <c r="T24" s="107"/>
      <c r="U24" s="106"/>
      <c r="V24" s="105"/>
      <c r="W24" s="104">
        <f>15*(E24+H24+K24+N24+Q24+T24)</f>
        <v>120</v>
      </c>
      <c r="X24" s="103">
        <f>G24+J24+M24+P24+S24+V24</f>
        <v>4</v>
      </c>
    </row>
    <row r="25" spans="1:28" ht="15.75" thickBot="1" x14ac:dyDescent="0.3">
      <c r="A25" s="291" t="s">
        <v>36</v>
      </c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92"/>
    </row>
    <row r="26" spans="1:28" ht="23.25" x14ac:dyDescent="0.25">
      <c r="A26" s="102" t="s">
        <v>35</v>
      </c>
      <c r="B26" s="101" t="s">
        <v>34</v>
      </c>
      <c r="C26" s="100" t="s">
        <v>31</v>
      </c>
      <c r="D26" s="69" t="s">
        <v>30</v>
      </c>
      <c r="E26" s="99">
        <v>1</v>
      </c>
      <c r="F26" s="98" t="s">
        <v>29</v>
      </c>
      <c r="G26" s="97">
        <v>1</v>
      </c>
      <c r="H26" s="99">
        <v>1</v>
      </c>
      <c r="I26" s="98" t="s">
        <v>29</v>
      </c>
      <c r="J26" s="97">
        <v>1</v>
      </c>
      <c r="K26" s="99"/>
      <c r="L26" s="98"/>
      <c r="M26" s="97"/>
      <c r="N26" s="99"/>
      <c r="O26" s="98"/>
      <c r="P26" s="97"/>
      <c r="Q26" s="99"/>
      <c r="R26" s="98"/>
      <c r="S26" s="97"/>
      <c r="T26" s="99"/>
      <c r="U26" s="98"/>
      <c r="V26" s="97"/>
      <c r="W26" s="96">
        <f>15*(E26+H26+K26+N26+Q26+T26)</f>
        <v>30</v>
      </c>
      <c r="X26" s="95">
        <f>G26+J26+M26+P26+S26+V26</f>
        <v>2</v>
      </c>
    </row>
    <row r="27" spans="1:28" x14ac:dyDescent="0.25">
      <c r="A27" s="102" t="s">
        <v>33</v>
      </c>
      <c r="B27" s="101" t="s">
        <v>32</v>
      </c>
      <c r="C27" s="100" t="s">
        <v>31</v>
      </c>
      <c r="D27" s="47" t="s">
        <v>30</v>
      </c>
      <c r="E27" s="99"/>
      <c r="F27" s="98"/>
      <c r="G27" s="97"/>
      <c r="H27" s="99"/>
      <c r="I27" s="98"/>
      <c r="J27" s="97"/>
      <c r="K27" s="99">
        <v>1</v>
      </c>
      <c r="L27" s="98" t="s">
        <v>29</v>
      </c>
      <c r="M27" s="97">
        <v>1</v>
      </c>
      <c r="N27" s="99">
        <v>1</v>
      </c>
      <c r="O27" s="98" t="s">
        <v>29</v>
      </c>
      <c r="P27" s="97">
        <v>1</v>
      </c>
      <c r="Q27" s="99">
        <v>1</v>
      </c>
      <c r="R27" s="98" t="s">
        <v>29</v>
      </c>
      <c r="S27" s="97">
        <v>1</v>
      </c>
      <c r="T27" s="99">
        <v>1</v>
      </c>
      <c r="U27" s="98" t="s">
        <v>29</v>
      </c>
      <c r="V27" s="97">
        <v>1</v>
      </c>
      <c r="W27" s="96">
        <f>15*(E27+H27+K27+N27+Q27+T27)</f>
        <v>60</v>
      </c>
      <c r="X27" s="95">
        <f>G27+J27+M27+P27+S27+V27</f>
        <v>4</v>
      </c>
      <c r="Z27" s="1" t="s">
        <v>28</v>
      </c>
    </row>
    <row r="28" spans="1:28" ht="15.75" thickBot="1" x14ac:dyDescent="0.3">
      <c r="A28" s="94" t="s">
        <v>27</v>
      </c>
      <c r="B28" s="93" t="s">
        <v>26</v>
      </c>
      <c r="C28" s="92"/>
      <c r="D28" s="91" t="s">
        <v>16</v>
      </c>
      <c r="E28" s="90">
        <v>1</v>
      </c>
      <c r="F28" s="89" t="s">
        <v>22</v>
      </c>
      <c r="G28" s="88">
        <v>1</v>
      </c>
      <c r="H28" s="90">
        <v>1</v>
      </c>
      <c r="I28" s="89" t="s">
        <v>22</v>
      </c>
      <c r="J28" s="88">
        <v>1</v>
      </c>
      <c r="K28" s="90"/>
      <c r="L28" s="89"/>
      <c r="M28" s="88"/>
      <c r="N28" s="90"/>
      <c r="O28" s="89"/>
      <c r="P28" s="88"/>
      <c r="Q28" s="90"/>
      <c r="R28" s="89"/>
      <c r="S28" s="88"/>
      <c r="T28" s="90"/>
      <c r="U28" s="89"/>
      <c r="V28" s="88"/>
      <c r="W28" s="87">
        <f>15*(E28+H28+K28+N28+Q28+T28)</f>
        <v>30</v>
      </c>
      <c r="X28" s="86">
        <f>G28+J28+M28+P28+S28+V28</f>
        <v>2</v>
      </c>
    </row>
    <row r="29" spans="1:28" ht="15.75" thickBot="1" x14ac:dyDescent="0.3">
      <c r="A29" s="85"/>
      <c r="B29" s="84" t="s">
        <v>25</v>
      </c>
      <c r="C29" s="83"/>
      <c r="D29" s="82"/>
      <c r="E29" s="80"/>
      <c r="F29" s="79"/>
      <c r="G29" s="77">
        <v>4</v>
      </c>
      <c r="H29" s="81"/>
      <c r="I29" s="79"/>
      <c r="J29" s="74">
        <v>4</v>
      </c>
      <c r="K29" s="80"/>
      <c r="L29" s="79"/>
      <c r="M29" s="77">
        <v>2</v>
      </c>
      <c r="N29" s="76"/>
      <c r="O29" s="75"/>
      <c r="P29" s="74">
        <v>2</v>
      </c>
      <c r="Q29" s="78"/>
      <c r="R29" s="75"/>
      <c r="S29" s="77"/>
      <c r="T29" s="76"/>
      <c r="U29" s="75"/>
      <c r="V29" s="74"/>
      <c r="W29" s="73"/>
      <c r="X29" s="72">
        <f>G29+J29+M29+P29+S29+V29</f>
        <v>12</v>
      </c>
    </row>
    <row r="30" spans="1:28" x14ac:dyDescent="0.25">
      <c r="A30" s="71" t="s">
        <v>24</v>
      </c>
      <c r="B30" s="70" t="s">
        <v>23</v>
      </c>
      <c r="C30" s="69"/>
      <c r="D30" s="68"/>
      <c r="E30" s="43"/>
      <c r="F30" s="42"/>
      <c r="G30" s="40"/>
      <c r="H30" s="45"/>
      <c r="I30" s="42"/>
      <c r="J30" s="37"/>
      <c r="K30" s="43"/>
      <c r="L30" s="42"/>
      <c r="M30" s="40"/>
      <c r="N30" s="39"/>
      <c r="O30" s="38"/>
      <c r="P30" s="37"/>
      <c r="Q30" s="46"/>
      <c r="R30" s="38" t="s">
        <v>22</v>
      </c>
      <c r="S30" s="40">
        <v>3</v>
      </c>
      <c r="T30" s="67"/>
      <c r="U30" s="38" t="s">
        <v>22</v>
      </c>
      <c r="V30" s="37">
        <v>3</v>
      </c>
      <c r="W30" s="248"/>
      <c r="X30" s="35">
        <v>6</v>
      </c>
    </row>
    <row r="31" spans="1:28" ht="18.600000000000001" customHeight="1" thickBot="1" x14ac:dyDescent="0.3">
      <c r="A31" s="66"/>
      <c r="B31" s="65" t="s">
        <v>21</v>
      </c>
      <c r="C31" s="64" t="s">
        <v>20</v>
      </c>
      <c r="D31" s="63"/>
      <c r="E31" s="62"/>
      <c r="F31" s="59"/>
      <c r="G31" s="61"/>
      <c r="H31" s="60"/>
      <c r="I31" s="59"/>
      <c r="J31" s="58"/>
      <c r="K31" s="62"/>
      <c r="L31" s="59"/>
      <c r="M31" s="61"/>
      <c r="N31" s="60"/>
      <c r="O31" s="59"/>
      <c r="P31" s="58"/>
      <c r="Q31" s="62"/>
      <c r="R31" s="59"/>
      <c r="S31" s="61"/>
      <c r="T31" s="60"/>
      <c r="U31" s="59" t="s">
        <v>19</v>
      </c>
      <c r="V31" s="58">
        <v>0</v>
      </c>
      <c r="W31" s="57"/>
      <c r="X31" s="56">
        <f>SUM(G31+J31+M31+P31+S31+V31)</f>
        <v>0</v>
      </c>
    </row>
    <row r="32" spans="1:28" ht="15.75" thickBot="1" x14ac:dyDescent="0.3">
      <c r="A32" s="55" t="s">
        <v>18</v>
      </c>
      <c r="C32" s="54"/>
      <c r="D32" s="54"/>
      <c r="E32" s="53">
        <f>SUM(E7:E31)</f>
        <v>17</v>
      </c>
      <c r="F32" s="53"/>
      <c r="G32" s="53">
        <f>SUM(G7:G31)</f>
        <v>28</v>
      </c>
      <c r="H32" s="53">
        <f>SUM(H7:H31)</f>
        <v>17</v>
      </c>
      <c r="I32" s="53"/>
      <c r="J32" s="53">
        <f>SUM(J7:J31)</f>
        <v>28</v>
      </c>
      <c r="K32" s="53">
        <f>SUM(K7:K31)</f>
        <v>21</v>
      </c>
      <c r="L32" s="53"/>
      <c r="M32" s="53">
        <f>SUM(M7:M31)</f>
        <v>29</v>
      </c>
      <c r="N32" s="53">
        <f>SUM(N7:N31)</f>
        <v>23</v>
      </c>
      <c r="O32" s="53"/>
      <c r="P32" s="53">
        <f>SUM(P7:P31)</f>
        <v>31</v>
      </c>
      <c r="Q32" s="53">
        <f>SUM(Q7:Q31)</f>
        <v>23</v>
      </c>
      <c r="R32" s="53"/>
      <c r="S32" s="53">
        <f>SUM(S7:S31)</f>
        <v>31</v>
      </c>
      <c r="T32" s="53">
        <f>SUM(T7:T31)</f>
        <v>21</v>
      </c>
      <c r="U32" s="53"/>
      <c r="V32" s="51">
        <f>SUM(V7:V31)</f>
        <v>33</v>
      </c>
      <c r="W32" s="52">
        <f>SUM(W7:W31)</f>
        <v>1830</v>
      </c>
      <c r="X32" s="51">
        <f>SUM(X7:X31)</f>
        <v>180</v>
      </c>
      <c r="Y32" s="20"/>
    </row>
    <row r="33" spans="1:25" x14ac:dyDescent="0.25">
      <c r="A33" s="50"/>
      <c r="B33" s="49" t="s">
        <v>17</v>
      </c>
      <c r="C33" s="48"/>
      <c r="D33" s="47" t="s">
        <v>16</v>
      </c>
      <c r="E33" s="46">
        <v>2</v>
      </c>
      <c r="F33" s="39" t="s">
        <v>15</v>
      </c>
      <c r="G33" s="40">
        <v>1</v>
      </c>
      <c r="H33" s="45">
        <v>2</v>
      </c>
      <c r="I33" s="39" t="s">
        <v>15</v>
      </c>
      <c r="J33" s="44">
        <v>1</v>
      </c>
      <c r="K33" s="43"/>
      <c r="L33" s="42"/>
      <c r="M33" s="40"/>
      <c r="N33" s="39"/>
      <c r="O33" s="38"/>
      <c r="P33" s="37"/>
      <c r="Q33" s="41"/>
      <c r="R33" s="38"/>
      <c r="S33" s="40"/>
      <c r="T33" s="39"/>
      <c r="U33" s="38"/>
      <c r="V33" s="37"/>
      <c r="W33" s="36">
        <f>15*(E33+H33+K33+N33+Q33+T33)</f>
        <v>60</v>
      </c>
      <c r="X33" s="35">
        <f>G33+J33+M33+P33+S33+V33</f>
        <v>2</v>
      </c>
      <c r="Y33" s="20"/>
    </row>
    <row r="34" spans="1:25" ht="15.75" thickBot="1" x14ac:dyDescent="0.3">
      <c r="A34" s="34"/>
      <c r="B34" s="33" t="s">
        <v>14</v>
      </c>
      <c r="C34" s="32"/>
      <c r="D34" s="31"/>
      <c r="E34" s="30"/>
      <c r="F34" s="29"/>
      <c r="G34" s="28">
        <v>1</v>
      </c>
      <c r="H34" s="25"/>
      <c r="I34" s="24"/>
      <c r="J34" s="23"/>
      <c r="K34" s="27"/>
      <c r="L34" s="24"/>
      <c r="M34" s="26"/>
      <c r="N34" s="25"/>
      <c r="O34" s="24"/>
      <c r="P34" s="23"/>
      <c r="Q34" s="27"/>
      <c r="R34" s="24"/>
      <c r="S34" s="26"/>
      <c r="T34" s="25"/>
      <c r="U34" s="24"/>
      <c r="V34" s="23"/>
      <c r="W34" s="22"/>
      <c r="X34" s="21">
        <f>G34</f>
        <v>1</v>
      </c>
      <c r="Y34" s="20"/>
    </row>
    <row r="35" spans="1:25" x14ac:dyDescent="0.25">
      <c r="A35" s="19"/>
      <c r="B35" s="18"/>
      <c r="C35" s="18"/>
      <c r="D35" s="18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5" x14ac:dyDescent="0.25">
      <c r="B36" s="18"/>
      <c r="C36" s="18"/>
      <c r="D36" s="18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5" x14ac:dyDescent="0.25">
      <c r="A37" s="14" t="s">
        <v>13</v>
      </c>
      <c r="B37" s="6"/>
      <c r="C37" s="6"/>
      <c r="D37" s="4"/>
      <c r="E37" s="3"/>
      <c r="N37" s="16"/>
    </row>
    <row r="38" spans="1:25" s="10" customFormat="1" x14ac:dyDescent="0.25">
      <c r="A38" s="3" t="s">
        <v>12</v>
      </c>
      <c r="B38" s="6"/>
      <c r="C38" s="6"/>
      <c r="D38" s="6"/>
      <c r="E38" s="5"/>
    </row>
    <row r="39" spans="1:25" s="10" customFormat="1" x14ac:dyDescent="0.25">
      <c r="A39" s="3" t="s">
        <v>11</v>
      </c>
      <c r="B39" s="6"/>
      <c r="C39" s="6"/>
      <c r="D39" s="4"/>
      <c r="E39" s="3"/>
      <c r="O39" s="11"/>
      <c r="P39" s="11"/>
      <c r="T39" s="11"/>
    </row>
    <row r="40" spans="1:25" s="10" customFormat="1" x14ac:dyDescent="0.25">
      <c r="A40" s="6"/>
      <c r="B40" s="6"/>
      <c r="C40" s="6"/>
      <c r="D40" s="4"/>
      <c r="E40" s="6"/>
      <c r="O40" s="11"/>
      <c r="P40" s="11"/>
      <c r="Q40" s="11"/>
      <c r="R40" s="11"/>
      <c r="T40" s="11"/>
    </row>
    <row r="41" spans="1:25" s="10" customFormat="1" x14ac:dyDescent="0.25">
      <c r="A41" s="5" t="s">
        <v>10</v>
      </c>
      <c r="B41" s="6"/>
      <c r="C41" s="6"/>
      <c r="D41" s="4"/>
      <c r="E41" s="6"/>
      <c r="O41" s="11"/>
      <c r="P41" s="11"/>
      <c r="T41" s="11"/>
    </row>
    <row r="42" spans="1:25" s="10" customFormat="1" x14ac:dyDescent="0.25">
      <c r="A42" s="15"/>
      <c r="B42" s="6"/>
      <c r="C42" s="5"/>
      <c r="D42" s="4"/>
      <c r="E42" s="6"/>
      <c r="O42" s="11"/>
      <c r="P42" s="11"/>
      <c r="T42" s="11"/>
    </row>
    <row r="43" spans="1:25" s="10" customFormat="1" x14ac:dyDescent="0.25">
      <c r="A43" s="14" t="s">
        <v>9</v>
      </c>
      <c r="B43" s="6"/>
      <c r="C43" s="5"/>
      <c r="D43" s="4"/>
      <c r="E43" s="6"/>
      <c r="J43" s="11"/>
      <c r="K43" s="11"/>
      <c r="L43" s="11"/>
      <c r="M43" s="11"/>
      <c r="N43" s="11"/>
      <c r="P43" s="11"/>
      <c r="T43" s="11"/>
    </row>
    <row r="44" spans="1:25" s="10" customFormat="1" x14ac:dyDescent="0.25">
      <c r="A44" s="3" t="s">
        <v>8</v>
      </c>
      <c r="B44" s="6"/>
      <c r="C44" s="13"/>
      <c r="D44" s="13"/>
      <c r="E44" s="13"/>
      <c r="T44" s="11"/>
    </row>
    <row r="45" spans="1:25" s="10" customFormat="1" x14ac:dyDescent="0.25">
      <c r="A45" s="5" t="s">
        <v>7</v>
      </c>
      <c r="B45" s="6"/>
      <c r="C45" s="7"/>
      <c r="D45" s="7"/>
      <c r="E45" s="7"/>
    </row>
    <row r="46" spans="1:25" s="10" customFormat="1" x14ac:dyDescent="0.25">
      <c r="A46" s="5" t="s">
        <v>6</v>
      </c>
      <c r="B46" s="5"/>
      <c r="C46" s="7"/>
      <c r="D46" s="7"/>
      <c r="E46" s="7"/>
      <c r="N46" s="11"/>
    </row>
    <row r="47" spans="1:25" s="10" customFormat="1" x14ac:dyDescent="0.25">
      <c r="A47" s="3" t="s">
        <v>5</v>
      </c>
      <c r="B47" s="6"/>
      <c r="C47" s="7"/>
      <c r="D47" s="7"/>
      <c r="E47" s="7"/>
      <c r="N47" s="11"/>
    </row>
    <row r="48" spans="1:25" s="10" customFormat="1" x14ac:dyDescent="0.25">
      <c r="A48" s="9"/>
      <c r="B48" s="7"/>
      <c r="C48" s="7"/>
      <c r="D48" s="7"/>
      <c r="E48" s="7"/>
      <c r="N48" s="11"/>
    </row>
    <row r="49" spans="1:14" s="10" customFormat="1" x14ac:dyDescent="0.25">
      <c r="A49" s="12" t="s">
        <v>4</v>
      </c>
      <c r="B49" s="7"/>
      <c r="C49" s="7"/>
      <c r="D49" s="7"/>
      <c r="E49" s="7"/>
      <c r="M49" s="11"/>
      <c r="N49" s="11"/>
    </row>
    <row r="50" spans="1:14" s="10" customFormat="1" x14ac:dyDescent="0.25">
      <c r="A50" s="3" t="s">
        <v>3</v>
      </c>
      <c r="B50" s="7"/>
      <c r="C50" s="7"/>
      <c r="D50" s="7"/>
      <c r="E50" s="7"/>
    </row>
    <row r="51" spans="1:14" s="10" customFormat="1" x14ac:dyDescent="0.25">
      <c r="A51" s="5" t="s">
        <v>2</v>
      </c>
      <c r="B51" s="7"/>
      <c r="C51" s="7"/>
      <c r="D51" s="8"/>
      <c r="E51" s="7"/>
      <c r="M51" s="11"/>
      <c r="N51" s="11"/>
    </row>
    <row r="52" spans="1:14" x14ac:dyDescent="0.25">
      <c r="A52" s="9"/>
      <c r="B52" s="7"/>
      <c r="C52" s="7"/>
      <c r="D52" s="8"/>
      <c r="E52" s="7"/>
    </row>
    <row r="53" spans="1:14" x14ac:dyDescent="0.25">
      <c r="A53" s="5" t="s">
        <v>1</v>
      </c>
      <c r="B53" s="6"/>
      <c r="C53" s="6"/>
      <c r="D53" s="4"/>
      <c r="E53" s="3"/>
    </row>
    <row r="54" spans="1:14" x14ac:dyDescent="0.25">
      <c r="A54" s="5" t="s">
        <v>0</v>
      </c>
      <c r="B54" s="5"/>
      <c r="C54" s="5"/>
      <c r="D54" s="4"/>
      <c r="E54" s="3"/>
    </row>
  </sheetData>
  <mergeCells count="20">
    <mergeCell ref="A11:X11"/>
    <mergeCell ref="A16:X16"/>
    <mergeCell ref="A20:X20"/>
    <mergeCell ref="A25:X25"/>
    <mergeCell ref="A6:X6"/>
    <mergeCell ref="A1:X1"/>
    <mergeCell ref="A2:X2"/>
    <mergeCell ref="A3:X3"/>
    <mergeCell ref="A4:A5"/>
    <mergeCell ref="B4:B5"/>
    <mergeCell ref="Q4:S4"/>
    <mergeCell ref="T4:V4"/>
    <mergeCell ref="W4:W5"/>
    <mergeCell ref="X4:X5"/>
    <mergeCell ref="C4:C5"/>
    <mergeCell ref="D4:D5"/>
    <mergeCell ref="E4:G4"/>
    <mergeCell ref="H4:J4"/>
    <mergeCell ref="K4:M4"/>
    <mergeCell ref="N4:P4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8"/>
  <sheetViews>
    <sheetView topLeftCell="A28" workbookViewId="0">
      <selection activeCell="W34" sqref="W34"/>
    </sheetView>
  </sheetViews>
  <sheetFormatPr defaultColWidth="8.7109375" defaultRowHeight="15" x14ac:dyDescent="0.25"/>
  <cols>
    <col min="1" max="1" width="19.28515625" style="1" customWidth="1"/>
    <col min="2" max="2" width="36.42578125" style="1" customWidth="1"/>
    <col min="3" max="3" width="11.7109375" style="1" customWidth="1"/>
    <col min="4" max="4" width="8.7109375" style="1"/>
    <col min="5" max="22" width="3.7109375" style="1" customWidth="1"/>
    <col min="23" max="16384" width="8.7109375" style="1"/>
  </cols>
  <sheetData>
    <row r="1" spans="1:24" ht="14.85" customHeight="1" thickBot="1" x14ac:dyDescent="0.3">
      <c r="A1" s="251" t="s">
        <v>128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3"/>
    </row>
    <row r="2" spans="1:24" ht="14.85" customHeight="1" thickBot="1" x14ac:dyDescent="0.3">
      <c r="A2" s="251" t="s">
        <v>85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3"/>
    </row>
    <row r="3" spans="1:24" ht="14.85" customHeight="1" thickBot="1" x14ac:dyDescent="0.3">
      <c r="A3" s="254" t="s">
        <v>84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6"/>
    </row>
    <row r="4" spans="1:24" ht="14.85" customHeight="1" x14ac:dyDescent="0.25">
      <c r="A4" s="257" t="s">
        <v>83</v>
      </c>
      <c r="B4" s="259" t="s">
        <v>82</v>
      </c>
      <c r="C4" s="261" t="s">
        <v>81</v>
      </c>
      <c r="D4" s="263" t="s">
        <v>80</v>
      </c>
      <c r="E4" s="265" t="s">
        <v>79</v>
      </c>
      <c r="F4" s="266"/>
      <c r="G4" s="267"/>
      <c r="H4" s="268" t="s">
        <v>78</v>
      </c>
      <c r="I4" s="269"/>
      <c r="J4" s="270"/>
      <c r="K4" s="268" t="s">
        <v>77</v>
      </c>
      <c r="L4" s="269"/>
      <c r="M4" s="270"/>
      <c r="N4" s="268" t="s">
        <v>76</v>
      </c>
      <c r="O4" s="269"/>
      <c r="P4" s="270"/>
      <c r="Q4" s="268" t="s">
        <v>75</v>
      </c>
      <c r="R4" s="269"/>
      <c r="S4" s="270"/>
      <c r="T4" s="268" t="s">
        <v>74</v>
      </c>
      <c r="U4" s="269"/>
      <c r="V4" s="270"/>
      <c r="W4" s="280" t="s">
        <v>73</v>
      </c>
      <c r="X4" s="280" t="s">
        <v>71</v>
      </c>
    </row>
    <row r="5" spans="1:24" ht="14.85" customHeight="1" thickBot="1" x14ac:dyDescent="0.3">
      <c r="A5" s="258"/>
      <c r="B5" s="260"/>
      <c r="C5" s="262"/>
      <c r="D5" s="264"/>
      <c r="E5" s="146" t="s">
        <v>73</v>
      </c>
      <c r="F5" s="145" t="s">
        <v>72</v>
      </c>
      <c r="G5" s="144" t="s">
        <v>71</v>
      </c>
      <c r="H5" s="146" t="s">
        <v>73</v>
      </c>
      <c r="I5" s="145" t="s">
        <v>72</v>
      </c>
      <c r="J5" s="144" t="s">
        <v>71</v>
      </c>
      <c r="K5" s="146" t="s">
        <v>73</v>
      </c>
      <c r="L5" s="145" t="s">
        <v>72</v>
      </c>
      <c r="M5" s="144" t="s">
        <v>71</v>
      </c>
      <c r="N5" s="146" t="s">
        <v>73</v>
      </c>
      <c r="O5" s="145" t="s">
        <v>72</v>
      </c>
      <c r="P5" s="144" t="s">
        <v>71</v>
      </c>
      <c r="Q5" s="146" t="s">
        <v>73</v>
      </c>
      <c r="R5" s="145" t="s">
        <v>72</v>
      </c>
      <c r="S5" s="144" t="s">
        <v>71</v>
      </c>
      <c r="T5" s="146" t="s">
        <v>73</v>
      </c>
      <c r="U5" s="145" t="s">
        <v>72</v>
      </c>
      <c r="V5" s="144" t="s">
        <v>71</v>
      </c>
      <c r="W5" s="281"/>
      <c r="X5" s="281"/>
    </row>
    <row r="6" spans="1:24" ht="19.350000000000001" customHeight="1" thickBot="1" x14ac:dyDescent="0.3">
      <c r="A6" s="282" t="s">
        <v>70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4"/>
    </row>
    <row r="7" spans="1:24" ht="14.85" customHeight="1" x14ac:dyDescent="0.25">
      <c r="A7" s="143" t="s">
        <v>69</v>
      </c>
      <c r="B7" s="142" t="s">
        <v>129</v>
      </c>
      <c r="C7" s="141" t="s">
        <v>31</v>
      </c>
      <c r="D7" s="141" t="s">
        <v>30</v>
      </c>
      <c r="E7" s="43">
        <v>2</v>
      </c>
      <c r="F7" s="42" t="s">
        <v>29</v>
      </c>
      <c r="G7" s="40">
        <v>3</v>
      </c>
      <c r="H7" s="43">
        <v>2</v>
      </c>
      <c r="I7" s="42" t="s">
        <v>29</v>
      </c>
      <c r="J7" s="40">
        <v>3</v>
      </c>
      <c r="K7" s="43">
        <v>2</v>
      </c>
      <c r="L7" s="42" t="s">
        <v>29</v>
      </c>
      <c r="M7" s="40">
        <v>3</v>
      </c>
      <c r="N7" s="43">
        <v>2</v>
      </c>
      <c r="O7" s="42" t="s">
        <v>29</v>
      </c>
      <c r="P7" s="37">
        <v>3</v>
      </c>
      <c r="Q7" s="43">
        <v>2</v>
      </c>
      <c r="R7" s="42" t="s">
        <v>29</v>
      </c>
      <c r="S7" s="40">
        <v>3</v>
      </c>
      <c r="T7" s="43">
        <v>2</v>
      </c>
      <c r="U7" s="42" t="s">
        <v>29</v>
      </c>
      <c r="V7" s="37">
        <v>3</v>
      </c>
      <c r="W7" s="36">
        <f t="shared" ref="W7:W33" si="0">15*(E7+H7+K7+N7+Q7+T7)</f>
        <v>180</v>
      </c>
      <c r="X7" s="72">
        <f t="shared" ref="X7:X13" si="1">G7+J7+M7+P7+S7+V7</f>
        <v>18</v>
      </c>
    </row>
    <row r="8" spans="1:24" ht="14.85" customHeight="1" x14ac:dyDescent="0.25">
      <c r="A8" s="140" t="s">
        <v>67</v>
      </c>
      <c r="B8" s="101" t="s">
        <v>88</v>
      </c>
      <c r="C8" s="47" t="s">
        <v>31</v>
      </c>
      <c r="D8" s="47" t="s">
        <v>16</v>
      </c>
      <c r="E8" s="107">
        <v>1</v>
      </c>
      <c r="F8" s="106" t="s">
        <v>22</v>
      </c>
      <c r="G8" s="97">
        <v>1</v>
      </c>
      <c r="H8" s="107">
        <v>1</v>
      </c>
      <c r="I8" s="106" t="s">
        <v>29</v>
      </c>
      <c r="J8" s="97">
        <v>1</v>
      </c>
      <c r="K8" s="107"/>
      <c r="L8" s="106"/>
      <c r="M8" s="97"/>
      <c r="N8" s="107"/>
      <c r="O8" s="106"/>
      <c r="P8" s="112"/>
      <c r="Q8" s="107"/>
      <c r="R8" s="106"/>
      <c r="S8" s="97"/>
      <c r="T8" s="107"/>
      <c r="U8" s="106"/>
      <c r="V8" s="112"/>
      <c r="W8" s="96">
        <f t="shared" si="0"/>
        <v>30</v>
      </c>
      <c r="X8" s="72">
        <f t="shared" si="1"/>
        <v>2</v>
      </c>
    </row>
    <row r="9" spans="1:24" x14ac:dyDescent="0.25">
      <c r="A9" s="140" t="s">
        <v>65</v>
      </c>
      <c r="B9" s="101" t="s">
        <v>89</v>
      </c>
      <c r="C9" s="47" t="s">
        <v>31</v>
      </c>
      <c r="D9" s="47" t="s">
        <v>16</v>
      </c>
      <c r="E9" s="107">
        <v>2</v>
      </c>
      <c r="F9" s="106" t="s">
        <v>22</v>
      </c>
      <c r="G9" s="97">
        <v>2</v>
      </c>
      <c r="H9" s="107">
        <v>2</v>
      </c>
      <c r="I9" s="106" t="s">
        <v>29</v>
      </c>
      <c r="J9" s="97">
        <v>2</v>
      </c>
      <c r="K9" s="107">
        <v>2</v>
      </c>
      <c r="L9" s="106" t="s">
        <v>22</v>
      </c>
      <c r="M9" s="97">
        <v>2</v>
      </c>
      <c r="N9" s="107">
        <v>2</v>
      </c>
      <c r="O9" s="106" t="s">
        <v>29</v>
      </c>
      <c r="P9" s="112">
        <v>2</v>
      </c>
      <c r="Q9" s="107">
        <v>2</v>
      </c>
      <c r="R9" s="106" t="s">
        <v>22</v>
      </c>
      <c r="S9" s="112">
        <v>2</v>
      </c>
      <c r="T9" s="107">
        <v>2</v>
      </c>
      <c r="U9" s="106" t="s">
        <v>29</v>
      </c>
      <c r="V9" s="112">
        <v>2</v>
      </c>
      <c r="W9" s="96">
        <f t="shared" si="0"/>
        <v>180</v>
      </c>
      <c r="X9" s="72">
        <f t="shared" si="1"/>
        <v>12</v>
      </c>
    </row>
    <row r="10" spans="1:24" ht="15.75" thickBot="1" x14ac:dyDescent="0.3">
      <c r="A10" s="140" t="s">
        <v>63</v>
      </c>
      <c r="B10" s="101" t="s">
        <v>90</v>
      </c>
      <c r="C10" s="47" t="s">
        <v>31</v>
      </c>
      <c r="D10" s="47" t="s">
        <v>16</v>
      </c>
      <c r="E10" s="107">
        <v>2</v>
      </c>
      <c r="F10" s="106" t="s">
        <v>22</v>
      </c>
      <c r="G10" s="97">
        <v>2</v>
      </c>
      <c r="H10" s="107">
        <v>2</v>
      </c>
      <c r="I10" s="106" t="s">
        <v>29</v>
      </c>
      <c r="J10" s="97">
        <v>2</v>
      </c>
      <c r="K10" s="107">
        <v>2</v>
      </c>
      <c r="L10" s="106" t="s">
        <v>22</v>
      </c>
      <c r="M10" s="97">
        <v>2</v>
      </c>
      <c r="N10" s="107">
        <v>2</v>
      </c>
      <c r="O10" s="106" t="s">
        <v>29</v>
      </c>
      <c r="P10" s="112">
        <v>2</v>
      </c>
      <c r="Q10" s="107">
        <v>2</v>
      </c>
      <c r="R10" s="106" t="s">
        <v>22</v>
      </c>
      <c r="S10" s="112">
        <v>2</v>
      </c>
      <c r="T10" s="107">
        <v>2</v>
      </c>
      <c r="U10" s="106" t="s">
        <v>29</v>
      </c>
      <c r="V10" s="112">
        <v>2</v>
      </c>
      <c r="W10" s="96">
        <f t="shared" si="0"/>
        <v>180</v>
      </c>
      <c r="X10" s="72">
        <f t="shared" si="1"/>
        <v>12</v>
      </c>
    </row>
    <row r="11" spans="1:24" ht="14.85" customHeight="1" thickBot="1" x14ac:dyDescent="0.3">
      <c r="A11" s="271" t="s">
        <v>61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3"/>
    </row>
    <row r="12" spans="1:24" ht="14.85" customHeight="1" x14ac:dyDescent="0.25">
      <c r="A12" s="139" t="s">
        <v>60</v>
      </c>
      <c r="B12" s="138" t="s">
        <v>59</v>
      </c>
      <c r="C12" s="138"/>
      <c r="D12" s="69" t="s">
        <v>30</v>
      </c>
      <c r="E12" s="99"/>
      <c r="F12" s="98"/>
      <c r="G12" s="137"/>
      <c r="H12" s="99"/>
      <c r="I12" s="98"/>
      <c r="J12" s="137"/>
      <c r="K12" s="99"/>
      <c r="L12" s="98"/>
      <c r="M12" s="136"/>
      <c r="N12" s="99">
        <v>2</v>
      </c>
      <c r="O12" s="98" t="s">
        <v>29</v>
      </c>
      <c r="P12" s="136">
        <v>2</v>
      </c>
      <c r="Q12" s="99"/>
      <c r="R12" s="98"/>
      <c r="S12" s="137"/>
      <c r="T12" s="99"/>
      <c r="U12" s="98"/>
      <c r="V12" s="136"/>
      <c r="W12" s="135">
        <f t="shared" si="0"/>
        <v>30</v>
      </c>
      <c r="X12" s="72">
        <f t="shared" si="1"/>
        <v>2</v>
      </c>
    </row>
    <row r="13" spans="1:24" ht="14.85" customHeight="1" x14ac:dyDescent="0.25">
      <c r="A13" s="132" t="s">
        <v>58</v>
      </c>
      <c r="B13" s="134" t="s">
        <v>91</v>
      </c>
      <c r="C13" s="47" t="s">
        <v>31</v>
      </c>
      <c r="D13" s="133" t="s">
        <v>30</v>
      </c>
      <c r="E13" s="126"/>
      <c r="F13" s="125"/>
      <c r="G13" s="130"/>
      <c r="H13" s="126"/>
      <c r="I13" s="125"/>
      <c r="J13" s="130"/>
      <c r="K13" s="126">
        <v>2</v>
      </c>
      <c r="L13" s="125" t="s">
        <v>29</v>
      </c>
      <c r="M13" s="129">
        <v>1</v>
      </c>
      <c r="N13" s="126">
        <v>2</v>
      </c>
      <c r="O13" s="125" t="s">
        <v>29</v>
      </c>
      <c r="P13" s="129">
        <v>1</v>
      </c>
      <c r="Q13" s="126"/>
      <c r="R13" s="125"/>
      <c r="S13" s="130"/>
      <c r="T13" s="126"/>
      <c r="U13" s="125"/>
      <c r="V13" s="129"/>
      <c r="W13" s="96">
        <f t="shared" si="0"/>
        <v>60</v>
      </c>
      <c r="X13" s="72">
        <f t="shared" si="1"/>
        <v>2</v>
      </c>
    </row>
    <row r="14" spans="1:24" ht="14.85" customHeight="1" x14ac:dyDescent="0.25">
      <c r="A14" s="132" t="s">
        <v>56</v>
      </c>
      <c r="B14" s="131" t="s">
        <v>55</v>
      </c>
      <c r="C14" s="47" t="s">
        <v>31</v>
      </c>
      <c r="D14" s="100" t="s">
        <v>30</v>
      </c>
      <c r="E14" s="126"/>
      <c r="F14" s="125"/>
      <c r="G14" s="130"/>
      <c r="H14" s="126"/>
      <c r="I14" s="125"/>
      <c r="J14" s="130"/>
      <c r="K14" s="126"/>
      <c r="L14" s="125"/>
      <c r="M14" s="130"/>
      <c r="N14" s="126"/>
      <c r="O14" s="125"/>
      <c r="P14" s="129"/>
      <c r="Q14" s="126">
        <v>2</v>
      </c>
      <c r="R14" s="125" t="s">
        <v>29</v>
      </c>
      <c r="S14" s="130">
        <v>1</v>
      </c>
      <c r="T14" s="126">
        <v>2</v>
      </c>
      <c r="U14" s="125" t="s">
        <v>29</v>
      </c>
      <c r="V14" s="129">
        <v>1</v>
      </c>
      <c r="W14" s="128">
        <f t="shared" si="0"/>
        <v>60</v>
      </c>
      <c r="X14" s="148">
        <v>2</v>
      </c>
    </row>
    <row r="15" spans="1:24" ht="26.25" customHeight="1" thickBot="1" x14ac:dyDescent="0.3">
      <c r="A15" s="102" t="s">
        <v>54</v>
      </c>
      <c r="B15" s="127" t="s">
        <v>93</v>
      </c>
      <c r="C15" s="100" t="s">
        <v>31</v>
      </c>
      <c r="D15" s="47" t="s">
        <v>16</v>
      </c>
      <c r="E15" s="126"/>
      <c r="F15" s="125"/>
      <c r="G15" s="120"/>
      <c r="H15" s="126"/>
      <c r="I15" s="125"/>
      <c r="J15" s="120"/>
      <c r="K15" s="126"/>
      <c r="L15" s="125"/>
      <c r="M15" s="120"/>
      <c r="N15" s="123"/>
      <c r="O15" s="121"/>
      <c r="P15" s="124"/>
      <c r="Q15" s="123">
        <v>4</v>
      </c>
      <c r="R15" s="121" t="s">
        <v>22</v>
      </c>
      <c r="S15" s="120">
        <v>2</v>
      </c>
      <c r="T15" s="122">
        <v>4</v>
      </c>
      <c r="U15" s="121" t="s">
        <v>22</v>
      </c>
      <c r="V15" s="120">
        <v>2</v>
      </c>
      <c r="W15" s="96">
        <f t="shared" si="0"/>
        <v>120</v>
      </c>
      <c r="X15" s="195">
        <f t="shared" ref="X15" si="2">G15+J15+M15+P15+S15+V15</f>
        <v>4</v>
      </c>
    </row>
    <row r="16" spans="1:24" ht="16.350000000000001" customHeight="1" thickBot="1" x14ac:dyDescent="0.3">
      <c r="A16" s="293" t="s">
        <v>130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4"/>
    </row>
    <row r="17" spans="1:24" ht="14.85" customHeight="1" x14ac:dyDescent="0.25">
      <c r="A17" s="201" t="s">
        <v>131</v>
      </c>
      <c r="B17" s="196" t="s">
        <v>132</v>
      </c>
      <c r="C17" s="100" t="s">
        <v>31</v>
      </c>
      <c r="D17" s="180" t="s">
        <v>16</v>
      </c>
      <c r="E17" s="99">
        <v>2</v>
      </c>
      <c r="F17" s="98" t="s">
        <v>29</v>
      </c>
      <c r="G17" s="116">
        <v>7</v>
      </c>
      <c r="H17" s="99">
        <v>2</v>
      </c>
      <c r="I17" s="98" t="s">
        <v>29</v>
      </c>
      <c r="J17" s="116">
        <v>7</v>
      </c>
      <c r="K17" s="99">
        <v>2</v>
      </c>
      <c r="L17" s="98" t="s">
        <v>29</v>
      </c>
      <c r="M17" s="116">
        <v>7</v>
      </c>
      <c r="N17" s="99">
        <v>2</v>
      </c>
      <c r="O17" s="98" t="s">
        <v>29</v>
      </c>
      <c r="P17" s="116">
        <v>7</v>
      </c>
      <c r="Q17" s="99">
        <v>2</v>
      </c>
      <c r="R17" s="98" t="s">
        <v>29</v>
      </c>
      <c r="S17" s="116">
        <v>7</v>
      </c>
      <c r="T17" s="99">
        <v>2</v>
      </c>
      <c r="U17" s="98" t="s">
        <v>22</v>
      </c>
      <c r="V17" s="116">
        <v>7</v>
      </c>
      <c r="W17" s="135">
        <f t="shared" si="0"/>
        <v>180</v>
      </c>
      <c r="X17" s="72">
        <f t="shared" ref="X17" si="3">G17+J17+M17+P17+S17+V17</f>
        <v>42</v>
      </c>
    </row>
    <row r="18" spans="1:24" ht="14.85" customHeight="1" x14ac:dyDescent="0.25">
      <c r="A18" s="102" t="s">
        <v>133</v>
      </c>
      <c r="B18" s="101" t="s">
        <v>134</v>
      </c>
      <c r="C18" s="202"/>
      <c r="D18" s="47" t="s">
        <v>16</v>
      </c>
      <c r="E18" s="107">
        <v>1</v>
      </c>
      <c r="F18" s="106" t="s">
        <v>22</v>
      </c>
      <c r="G18" s="105">
        <v>3</v>
      </c>
      <c r="H18" s="161">
        <v>1</v>
      </c>
      <c r="I18" s="203" t="s">
        <v>22</v>
      </c>
      <c r="J18" s="106">
        <v>3</v>
      </c>
      <c r="K18" s="107">
        <v>1</v>
      </c>
      <c r="L18" s="106" t="s">
        <v>22</v>
      </c>
      <c r="M18" s="105">
        <v>3</v>
      </c>
      <c r="N18" s="47">
        <v>1</v>
      </c>
      <c r="O18" s="106" t="s">
        <v>22</v>
      </c>
      <c r="P18" s="105">
        <v>3</v>
      </c>
      <c r="Q18" s="107">
        <v>1</v>
      </c>
      <c r="R18" s="106" t="s">
        <v>22</v>
      </c>
      <c r="S18" s="105">
        <v>3</v>
      </c>
      <c r="T18" s="47">
        <v>1</v>
      </c>
      <c r="U18" s="106" t="s">
        <v>22</v>
      </c>
      <c r="V18" s="105">
        <v>3</v>
      </c>
      <c r="W18" s="96">
        <f>15*(E18+H18+K18+N18+Q18+T18)</f>
        <v>90</v>
      </c>
      <c r="X18" s="204">
        <f>SUM(G18+J18+M18+P18+S18+V18)</f>
        <v>18</v>
      </c>
    </row>
    <row r="19" spans="1:24" ht="14.85" customHeight="1" x14ac:dyDescent="0.25">
      <c r="A19" s="102" t="s">
        <v>135</v>
      </c>
      <c r="B19" s="138" t="s">
        <v>103</v>
      </c>
      <c r="C19" s="100"/>
      <c r="D19" s="47" t="s">
        <v>16</v>
      </c>
      <c r="E19" s="99">
        <v>4</v>
      </c>
      <c r="F19" s="98" t="s">
        <v>22</v>
      </c>
      <c r="G19" s="116">
        <v>2</v>
      </c>
      <c r="H19" s="99">
        <v>4</v>
      </c>
      <c r="I19" s="98" t="s">
        <v>22</v>
      </c>
      <c r="J19" s="116">
        <v>2</v>
      </c>
      <c r="K19" s="99">
        <v>4</v>
      </c>
      <c r="L19" s="98" t="s">
        <v>22</v>
      </c>
      <c r="M19" s="116">
        <v>2</v>
      </c>
      <c r="N19" s="99">
        <v>4</v>
      </c>
      <c r="O19" s="98" t="s">
        <v>22</v>
      </c>
      <c r="P19" s="116">
        <v>2</v>
      </c>
      <c r="Q19" s="99"/>
      <c r="R19" s="98"/>
      <c r="S19" s="116"/>
      <c r="T19" s="99"/>
      <c r="U19" s="98"/>
      <c r="V19" s="116"/>
      <c r="W19" s="96">
        <f>15*(E19+H19+K19+N19+Q19+T19)</f>
        <v>240</v>
      </c>
      <c r="X19" s="119">
        <f>SUM(G19+J19+M19+P19+S19+V19)</f>
        <v>8</v>
      </c>
    </row>
    <row r="20" spans="1:24" ht="14.85" customHeight="1" x14ac:dyDescent="0.25">
      <c r="A20" s="102" t="s">
        <v>136</v>
      </c>
      <c r="B20" s="138" t="s">
        <v>48</v>
      </c>
      <c r="C20" s="205"/>
      <c r="D20" s="47" t="s">
        <v>16</v>
      </c>
      <c r="E20" s="99">
        <v>1</v>
      </c>
      <c r="F20" s="98" t="s">
        <v>22</v>
      </c>
      <c r="G20" s="116">
        <v>1</v>
      </c>
      <c r="H20" s="99">
        <v>1</v>
      </c>
      <c r="I20" s="98" t="s">
        <v>22</v>
      </c>
      <c r="J20" s="116">
        <v>1</v>
      </c>
      <c r="K20" s="99">
        <v>2</v>
      </c>
      <c r="L20" s="98" t="s">
        <v>22</v>
      </c>
      <c r="M20" s="116">
        <v>1</v>
      </c>
      <c r="N20" s="99">
        <v>2</v>
      </c>
      <c r="O20" s="98" t="s">
        <v>22</v>
      </c>
      <c r="P20" s="116">
        <v>1</v>
      </c>
      <c r="Q20" s="99">
        <v>2</v>
      </c>
      <c r="R20" s="98" t="s">
        <v>22</v>
      </c>
      <c r="S20" s="116">
        <v>1</v>
      </c>
      <c r="T20" s="99">
        <v>2</v>
      </c>
      <c r="U20" s="98" t="s">
        <v>22</v>
      </c>
      <c r="V20" s="116">
        <v>1</v>
      </c>
      <c r="W20" s="96">
        <f t="shared" ref="W20" si="4">15*(E20+H20+K20+N20+Q20+T20)</f>
        <v>150</v>
      </c>
      <c r="X20" s="119">
        <f t="shared" ref="X20" si="5">SUM(G20+J20+M20+P20+S20+V20)</f>
        <v>6</v>
      </c>
    </row>
    <row r="21" spans="1:24" ht="14.85" customHeight="1" thickBot="1" x14ac:dyDescent="0.3">
      <c r="A21" s="206" t="s">
        <v>47</v>
      </c>
      <c r="B21" s="134" t="s">
        <v>46</v>
      </c>
      <c r="C21" s="207"/>
      <c r="D21" s="123" t="s">
        <v>16</v>
      </c>
      <c r="E21" s="80"/>
      <c r="F21" s="79"/>
      <c r="G21" s="208"/>
      <c r="H21" s="80"/>
      <c r="I21" s="81"/>
      <c r="J21" s="209"/>
      <c r="K21" s="80"/>
      <c r="L21" s="79"/>
      <c r="M21" s="208"/>
      <c r="N21" s="210"/>
      <c r="O21" s="79"/>
      <c r="P21" s="209"/>
      <c r="Q21" s="80"/>
      <c r="R21" s="79"/>
      <c r="S21" s="208"/>
      <c r="T21" s="210"/>
      <c r="U21" s="79"/>
      <c r="V21" s="209">
        <v>2</v>
      </c>
      <c r="W21" s="128">
        <f>15*(E21+H21+K21+N21+Q21+T21)</f>
        <v>0</v>
      </c>
      <c r="X21" s="148">
        <f>SUM(G21+J21+M21+P21+S21+V21)</f>
        <v>2</v>
      </c>
    </row>
    <row r="22" spans="1:24" ht="14.85" customHeight="1" thickBot="1" x14ac:dyDescent="0.3">
      <c r="A22" s="288" t="s">
        <v>137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90"/>
    </row>
    <row r="23" spans="1:24" ht="14.85" customHeight="1" x14ac:dyDescent="0.25">
      <c r="A23" s="211" t="s">
        <v>138</v>
      </c>
      <c r="B23" s="138" t="s">
        <v>139</v>
      </c>
      <c r="C23" s="100"/>
      <c r="D23" s="100" t="s">
        <v>16</v>
      </c>
      <c r="E23" s="99"/>
      <c r="F23" s="98"/>
      <c r="G23" s="116"/>
      <c r="H23" s="158"/>
      <c r="I23" s="181"/>
      <c r="J23" s="98"/>
      <c r="K23" s="99"/>
      <c r="L23" s="98"/>
      <c r="M23" s="116"/>
      <c r="N23" s="100"/>
      <c r="O23" s="98"/>
      <c r="P23" s="98"/>
      <c r="Q23" s="99">
        <v>1</v>
      </c>
      <c r="R23" s="98" t="s">
        <v>22</v>
      </c>
      <c r="S23" s="116">
        <v>1</v>
      </c>
      <c r="T23" s="100">
        <v>1</v>
      </c>
      <c r="U23" s="98" t="s">
        <v>22</v>
      </c>
      <c r="V23" s="98">
        <v>1</v>
      </c>
      <c r="W23" s="135">
        <f>15*(E23+H23+K23+N23+Q23+T23)</f>
        <v>30</v>
      </c>
      <c r="X23" s="212">
        <f>SUM(G23+J23+M23+P23+S23+V23)</f>
        <v>2</v>
      </c>
    </row>
    <row r="24" spans="1:24" ht="14.85" customHeight="1" thickBot="1" x14ac:dyDescent="0.3">
      <c r="A24" s="206" t="s">
        <v>140</v>
      </c>
      <c r="B24" s="134" t="s">
        <v>141</v>
      </c>
      <c r="C24" s="168"/>
      <c r="D24" s="123" t="s">
        <v>16</v>
      </c>
      <c r="E24" s="126">
        <v>1</v>
      </c>
      <c r="F24" s="125" t="s">
        <v>22</v>
      </c>
      <c r="G24" s="213">
        <v>1</v>
      </c>
      <c r="H24" s="126">
        <v>1</v>
      </c>
      <c r="I24" s="214" t="s">
        <v>22</v>
      </c>
      <c r="J24" s="213">
        <v>1</v>
      </c>
      <c r="K24" s="126">
        <v>1</v>
      </c>
      <c r="L24" s="125" t="s">
        <v>22</v>
      </c>
      <c r="M24" s="213">
        <v>1</v>
      </c>
      <c r="N24" s="215">
        <v>1</v>
      </c>
      <c r="O24" s="125" t="s">
        <v>22</v>
      </c>
      <c r="P24" s="213">
        <v>1</v>
      </c>
      <c r="Q24" s="126">
        <v>1</v>
      </c>
      <c r="R24" s="125" t="s">
        <v>22</v>
      </c>
      <c r="S24" s="213">
        <v>1</v>
      </c>
      <c r="T24" s="215">
        <v>1</v>
      </c>
      <c r="U24" s="125" t="s">
        <v>22</v>
      </c>
      <c r="V24" s="213">
        <v>1</v>
      </c>
      <c r="W24" s="128">
        <f>15*(E24+H24+K24+N24+Q24+T24)</f>
        <v>90</v>
      </c>
      <c r="X24" s="216">
        <f>SUM(G24+J24+M24+P24+S24+V24)</f>
        <v>6</v>
      </c>
    </row>
    <row r="25" spans="1:24" ht="14.85" customHeight="1" thickBot="1" x14ac:dyDescent="0.3">
      <c r="A25" s="288" t="s">
        <v>142</v>
      </c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90"/>
    </row>
    <row r="26" spans="1:24" ht="14.85" customHeight="1" x14ac:dyDescent="0.25">
      <c r="A26" s="211" t="s">
        <v>143</v>
      </c>
      <c r="B26" s="138" t="s">
        <v>123</v>
      </c>
      <c r="C26" s="100" t="s">
        <v>31</v>
      </c>
      <c r="D26" s="100" t="s">
        <v>30</v>
      </c>
      <c r="E26" s="99">
        <v>1</v>
      </c>
      <c r="F26" s="98" t="s">
        <v>29</v>
      </c>
      <c r="G26" s="116">
        <v>1</v>
      </c>
      <c r="H26" s="99">
        <v>1</v>
      </c>
      <c r="I26" s="98" t="s">
        <v>29</v>
      </c>
      <c r="J26" s="116">
        <v>1</v>
      </c>
      <c r="K26" s="99"/>
      <c r="L26" s="98"/>
      <c r="M26" s="116"/>
      <c r="N26" s="99"/>
      <c r="O26" s="98"/>
      <c r="P26" s="116"/>
      <c r="Q26" s="99"/>
      <c r="R26" s="98"/>
      <c r="S26" s="137"/>
      <c r="T26" s="99"/>
      <c r="U26" s="98"/>
      <c r="V26" s="137"/>
      <c r="W26" s="135">
        <f t="shared" si="0"/>
        <v>30</v>
      </c>
      <c r="X26" s="72">
        <f t="shared" ref="X26:X31" si="6">SUM(G26+J26+M26+P26+S26+V26)</f>
        <v>2</v>
      </c>
    </row>
    <row r="27" spans="1:24" ht="14.85" customHeight="1" x14ac:dyDescent="0.25">
      <c r="A27" s="102" t="s">
        <v>144</v>
      </c>
      <c r="B27" s="138" t="s">
        <v>108</v>
      </c>
      <c r="C27" s="100" t="s">
        <v>31</v>
      </c>
      <c r="D27" s="47" t="s">
        <v>30</v>
      </c>
      <c r="E27" s="99"/>
      <c r="F27" s="98"/>
      <c r="G27" s="116"/>
      <c r="H27" s="99"/>
      <c r="I27" s="98"/>
      <c r="J27" s="116"/>
      <c r="K27" s="99">
        <v>1</v>
      </c>
      <c r="L27" s="98" t="s">
        <v>29</v>
      </c>
      <c r="M27" s="116">
        <v>1</v>
      </c>
      <c r="N27" s="99">
        <v>1</v>
      </c>
      <c r="O27" s="98" t="s">
        <v>29</v>
      </c>
      <c r="P27" s="116">
        <v>1</v>
      </c>
      <c r="Q27" s="99"/>
      <c r="R27" s="98"/>
      <c r="S27" s="137"/>
      <c r="T27" s="99"/>
      <c r="U27" s="98"/>
      <c r="V27" s="137"/>
      <c r="W27" s="96">
        <f t="shared" si="0"/>
        <v>30</v>
      </c>
      <c r="X27" s="119">
        <f t="shared" si="6"/>
        <v>2</v>
      </c>
    </row>
    <row r="28" spans="1:24" ht="14.85" customHeight="1" x14ac:dyDescent="0.25">
      <c r="A28" s="102" t="s">
        <v>145</v>
      </c>
      <c r="B28" s="138" t="s">
        <v>146</v>
      </c>
      <c r="C28" s="205"/>
      <c r="D28" s="47" t="s">
        <v>16</v>
      </c>
      <c r="E28" s="99">
        <v>1</v>
      </c>
      <c r="F28" s="98" t="s">
        <v>22</v>
      </c>
      <c r="G28" s="116">
        <v>1</v>
      </c>
      <c r="H28" s="99">
        <v>1</v>
      </c>
      <c r="I28" s="98" t="s">
        <v>22</v>
      </c>
      <c r="J28" s="116">
        <v>1</v>
      </c>
      <c r="K28" s="99"/>
      <c r="L28" s="98"/>
      <c r="M28" s="116"/>
      <c r="N28" s="217"/>
      <c r="O28" s="98"/>
      <c r="P28" s="218"/>
      <c r="Q28" s="99"/>
      <c r="R28" s="98"/>
      <c r="S28" s="116"/>
      <c r="T28" s="217"/>
      <c r="U28" s="98"/>
      <c r="V28" s="218"/>
      <c r="W28" s="96">
        <v>30</v>
      </c>
      <c r="X28" s="119">
        <f t="shared" si="6"/>
        <v>2</v>
      </c>
    </row>
    <row r="29" spans="1:24" ht="14.85" customHeight="1" x14ac:dyDescent="0.25">
      <c r="A29" s="102" t="s">
        <v>147</v>
      </c>
      <c r="B29" s="138" t="s">
        <v>148</v>
      </c>
      <c r="C29" s="205"/>
      <c r="D29" s="47" t="s">
        <v>16</v>
      </c>
      <c r="E29" s="99"/>
      <c r="F29" s="98"/>
      <c r="G29" s="116"/>
      <c r="H29" s="99"/>
      <c r="I29" s="181"/>
      <c r="J29" s="218"/>
      <c r="K29" s="99">
        <v>1</v>
      </c>
      <c r="L29" s="98" t="s">
        <v>22</v>
      </c>
      <c r="M29" s="116">
        <v>1</v>
      </c>
      <c r="N29" s="99">
        <v>1</v>
      </c>
      <c r="O29" s="98" t="s">
        <v>22</v>
      </c>
      <c r="P29" s="116">
        <v>1</v>
      </c>
      <c r="Q29" s="99"/>
      <c r="R29" s="98"/>
      <c r="S29" s="116"/>
      <c r="T29" s="217"/>
      <c r="U29" s="98"/>
      <c r="V29" s="218"/>
      <c r="W29" s="96">
        <v>30</v>
      </c>
      <c r="X29" s="119">
        <f t="shared" si="6"/>
        <v>2</v>
      </c>
    </row>
    <row r="30" spans="1:24" ht="14.85" customHeight="1" x14ac:dyDescent="0.25">
      <c r="A30" s="219" t="s">
        <v>149</v>
      </c>
      <c r="B30" s="101" t="s">
        <v>125</v>
      </c>
      <c r="C30" s="202"/>
      <c r="D30" s="47" t="s">
        <v>16</v>
      </c>
      <c r="E30" s="107">
        <v>1</v>
      </c>
      <c r="F30" s="106" t="s">
        <v>22</v>
      </c>
      <c r="G30" s="105">
        <v>1</v>
      </c>
      <c r="H30" s="107">
        <v>1</v>
      </c>
      <c r="I30" s="203" t="s">
        <v>22</v>
      </c>
      <c r="J30" s="105">
        <v>1</v>
      </c>
      <c r="K30" s="107">
        <v>1</v>
      </c>
      <c r="L30" s="106" t="s">
        <v>22</v>
      </c>
      <c r="M30" s="105">
        <v>1</v>
      </c>
      <c r="N30" s="107">
        <v>1</v>
      </c>
      <c r="O30" s="106" t="s">
        <v>22</v>
      </c>
      <c r="P30" s="105">
        <v>1</v>
      </c>
      <c r="Q30" s="107">
        <v>1</v>
      </c>
      <c r="R30" s="106" t="s">
        <v>22</v>
      </c>
      <c r="S30" s="105">
        <v>1</v>
      </c>
      <c r="T30" s="107">
        <v>1</v>
      </c>
      <c r="U30" s="106" t="s">
        <v>22</v>
      </c>
      <c r="V30" s="105">
        <v>1</v>
      </c>
      <c r="W30" s="96">
        <f t="shared" si="0"/>
        <v>90</v>
      </c>
      <c r="X30" s="195">
        <f t="shared" si="6"/>
        <v>6</v>
      </c>
    </row>
    <row r="31" spans="1:24" ht="14.85" customHeight="1" x14ac:dyDescent="0.25">
      <c r="A31" s="219" t="s">
        <v>150</v>
      </c>
      <c r="B31" s="101" t="s">
        <v>151</v>
      </c>
      <c r="C31" s="202"/>
      <c r="D31" s="47" t="s">
        <v>16</v>
      </c>
      <c r="E31" s="107">
        <v>1</v>
      </c>
      <c r="F31" s="106" t="s">
        <v>22</v>
      </c>
      <c r="G31" s="105">
        <v>1</v>
      </c>
      <c r="H31" s="107">
        <v>1</v>
      </c>
      <c r="I31" s="203" t="s">
        <v>22</v>
      </c>
      <c r="J31" s="105">
        <v>1</v>
      </c>
      <c r="K31" s="107">
        <v>1</v>
      </c>
      <c r="L31" s="106" t="s">
        <v>22</v>
      </c>
      <c r="M31" s="105">
        <v>1</v>
      </c>
      <c r="N31" s="107">
        <v>1</v>
      </c>
      <c r="O31" s="106" t="s">
        <v>22</v>
      </c>
      <c r="P31" s="105">
        <v>1</v>
      </c>
      <c r="Q31" s="107">
        <v>1</v>
      </c>
      <c r="R31" s="106" t="s">
        <v>22</v>
      </c>
      <c r="S31" s="105">
        <v>1</v>
      </c>
      <c r="T31" s="107">
        <v>1</v>
      </c>
      <c r="U31" s="106" t="s">
        <v>22</v>
      </c>
      <c r="V31" s="105">
        <v>1</v>
      </c>
      <c r="W31" s="96">
        <v>90</v>
      </c>
      <c r="X31" s="195">
        <f t="shared" si="6"/>
        <v>6</v>
      </c>
    </row>
    <row r="32" spans="1:24" ht="18" customHeight="1" thickBot="1" x14ac:dyDescent="0.3">
      <c r="A32" s="94" t="s">
        <v>152</v>
      </c>
      <c r="B32" s="173" t="s">
        <v>153</v>
      </c>
      <c r="C32" s="92" t="s">
        <v>31</v>
      </c>
      <c r="D32" s="92" t="s">
        <v>16</v>
      </c>
      <c r="E32" s="62">
        <v>1</v>
      </c>
      <c r="F32" s="59" t="s">
        <v>22</v>
      </c>
      <c r="G32" s="88">
        <v>1</v>
      </c>
      <c r="H32" s="62">
        <v>1</v>
      </c>
      <c r="I32" s="60" t="s">
        <v>22</v>
      </c>
      <c r="J32" s="88">
        <v>1</v>
      </c>
      <c r="K32" s="62">
        <v>1</v>
      </c>
      <c r="L32" s="59" t="s">
        <v>22</v>
      </c>
      <c r="M32" s="88">
        <v>1</v>
      </c>
      <c r="N32" s="62">
        <v>1</v>
      </c>
      <c r="O32" s="59" t="s">
        <v>22</v>
      </c>
      <c r="P32" s="88">
        <v>1</v>
      </c>
      <c r="Q32" s="62">
        <v>1</v>
      </c>
      <c r="R32" s="59" t="s">
        <v>22</v>
      </c>
      <c r="S32" s="88">
        <v>1</v>
      </c>
      <c r="T32" s="62">
        <v>1</v>
      </c>
      <c r="U32" s="59" t="s">
        <v>22</v>
      </c>
      <c r="V32" s="88">
        <v>1</v>
      </c>
      <c r="W32" s="57">
        <f>15*(E32+H32+K32+N32+Q32+T32)</f>
        <v>90</v>
      </c>
      <c r="X32" s="220">
        <f>SUM(G32+J32+M32+P32+S32+V32)</f>
        <v>6</v>
      </c>
    </row>
    <row r="33" spans="1:25" ht="14.85" customHeight="1" thickBot="1" x14ac:dyDescent="0.3">
      <c r="A33" s="221"/>
      <c r="B33" s="222" t="s">
        <v>25</v>
      </c>
      <c r="C33" s="91"/>
      <c r="D33" s="63"/>
      <c r="E33" s="62"/>
      <c r="F33" s="59"/>
      <c r="G33" s="61">
        <v>2</v>
      </c>
      <c r="H33" s="60"/>
      <c r="I33" s="59"/>
      <c r="J33" s="58">
        <v>2</v>
      </c>
      <c r="K33" s="62"/>
      <c r="L33" s="59"/>
      <c r="M33" s="61">
        <v>2</v>
      </c>
      <c r="N33" s="178"/>
      <c r="O33" s="175"/>
      <c r="P33" s="58"/>
      <c r="Q33" s="179"/>
      <c r="R33" s="175"/>
      <c r="S33" s="61">
        <v>2</v>
      </c>
      <c r="T33" s="178"/>
      <c r="U33" s="175"/>
      <c r="V33" s="58">
        <v>2</v>
      </c>
      <c r="W33" s="57">
        <f t="shared" si="0"/>
        <v>0</v>
      </c>
      <c r="X33" s="223">
        <v>10</v>
      </c>
      <c r="Y33" s="224"/>
    </row>
    <row r="34" spans="1:25" ht="16.350000000000001" customHeight="1" thickBot="1" x14ac:dyDescent="0.3">
      <c r="A34" s="225" t="s">
        <v>24</v>
      </c>
      <c r="B34" s="84" t="s">
        <v>111</v>
      </c>
      <c r="C34" s="83"/>
      <c r="D34" s="82"/>
      <c r="E34" s="80"/>
      <c r="F34" s="79"/>
      <c r="G34" s="77"/>
      <c r="H34" s="81"/>
      <c r="I34" s="79"/>
      <c r="J34" s="74"/>
      <c r="K34" s="80"/>
      <c r="L34" s="79"/>
      <c r="M34" s="77"/>
      <c r="N34" s="76"/>
      <c r="O34" s="75"/>
      <c r="P34" s="74"/>
      <c r="Q34" s="226"/>
      <c r="R34" s="75" t="s">
        <v>22</v>
      </c>
      <c r="S34" s="77">
        <v>3</v>
      </c>
      <c r="T34" s="227"/>
      <c r="U34" s="75" t="s">
        <v>22</v>
      </c>
      <c r="V34" s="74">
        <v>3</v>
      </c>
      <c r="W34" s="249"/>
      <c r="X34" s="72">
        <v>6</v>
      </c>
    </row>
    <row r="35" spans="1:25" ht="15.75" thickBot="1" x14ac:dyDescent="0.3">
      <c r="A35" s="228"/>
      <c r="B35" s="229" t="s">
        <v>21</v>
      </c>
      <c r="C35" s="230" t="s">
        <v>28</v>
      </c>
      <c r="D35" s="231"/>
      <c r="E35" s="232"/>
      <c r="F35" s="233"/>
      <c r="G35" s="234"/>
      <c r="H35" s="235"/>
      <c r="I35" s="233"/>
      <c r="J35" s="236"/>
      <c r="K35" s="232"/>
      <c r="L35" s="233"/>
      <c r="M35" s="234"/>
      <c r="N35" s="235"/>
      <c r="O35" s="233"/>
      <c r="P35" s="236"/>
      <c r="Q35" s="232"/>
      <c r="R35" s="233"/>
      <c r="S35" s="234"/>
      <c r="T35" s="235"/>
      <c r="U35" s="233" t="s">
        <v>19</v>
      </c>
      <c r="V35" s="234">
        <v>0</v>
      </c>
      <c r="W35" s="128"/>
      <c r="X35" s="56">
        <f t="shared" ref="X35" si="7">SUM(G35+J35+M35+P35+S35+V35)</f>
        <v>0</v>
      </c>
    </row>
    <row r="36" spans="1:25" ht="14.85" customHeight="1" thickBot="1" x14ac:dyDescent="0.3">
      <c r="A36" s="199"/>
      <c r="B36" s="237" t="s">
        <v>18</v>
      </c>
      <c r="C36" s="237"/>
      <c r="D36" s="237"/>
      <c r="E36" s="238">
        <f>SUM(E7:E35)</f>
        <v>21</v>
      </c>
      <c r="F36" s="239"/>
      <c r="G36" s="240">
        <f>SUM(G7:G35)</f>
        <v>29</v>
      </c>
      <c r="H36" s="238">
        <f>SUM(H7:H35)</f>
        <v>21</v>
      </c>
      <c r="I36" s="239"/>
      <c r="J36" s="240">
        <f>SUM(J7:J35)</f>
        <v>29</v>
      </c>
      <c r="K36" s="238">
        <f>SUM(K7:K35)</f>
        <v>23</v>
      </c>
      <c r="L36" s="239"/>
      <c r="M36" s="240">
        <f>SUM(M7:M35)</f>
        <v>29</v>
      </c>
      <c r="N36" s="238">
        <f>SUM(N7:N35)</f>
        <v>25</v>
      </c>
      <c r="O36" s="239"/>
      <c r="P36" s="240">
        <f>SUM(P7:P35)</f>
        <v>29</v>
      </c>
      <c r="Q36" s="238">
        <f>SUM(Q7:Q35)</f>
        <v>22</v>
      </c>
      <c r="R36" s="239"/>
      <c r="S36" s="240">
        <f>SUM(S7:S35)</f>
        <v>31</v>
      </c>
      <c r="T36" s="238">
        <f>SUM(T7:T35)</f>
        <v>22</v>
      </c>
      <c r="U36" s="239"/>
      <c r="V36" s="240">
        <f>SUM(V7:V35)</f>
        <v>33</v>
      </c>
      <c r="W36" s="241">
        <f>SUM(W7:W35)</f>
        <v>2010</v>
      </c>
      <c r="X36" s="242">
        <f>SUM(X7:X10,X12:X15,X17:X33,X34)</f>
        <v>180</v>
      </c>
    </row>
    <row r="37" spans="1:25" ht="14.85" customHeight="1" x14ac:dyDescent="0.25">
      <c r="A37" s="50"/>
      <c r="B37" s="70" t="s">
        <v>17</v>
      </c>
      <c r="C37" s="48"/>
      <c r="D37" s="68" t="s">
        <v>16</v>
      </c>
      <c r="E37" s="46">
        <v>2</v>
      </c>
      <c r="F37" s="39" t="s">
        <v>15</v>
      </c>
      <c r="G37" s="40">
        <v>1</v>
      </c>
      <c r="H37" s="45">
        <v>2</v>
      </c>
      <c r="I37" s="39" t="s">
        <v>15</v>
      </c>
      <c r="J37" s="44">
        <v>1</v>
      </c>
      <c r="K37" s="43"/>
      <c r="L37" s="42"/>
      <c r="M37" s="40"/>
      <c r="N37" s="39"/>
      <c r="O37" s="38"/>
      <c r="P37" s="37"/>
      <c r="Q37" s="41"/>
      <c r="R37" s="38"/>
      <c r="S37" s="40"/>
      <c r="T37" s="39"/>
      <c r="U37" s="38"/>
      <c r="V37" s="37"/>
      <c r="W37" s="243">
        <f>15*(E37+H37+K37+N37+Q37+T37)</f>
        <v>60</v>
      </c>
      <c r="X37" s="35">
        <f>G37+J37+M37+P37+S37+V37</f>
        <v>2</v>
      </c>
    </row>
    <row r="38" spans="1:25" ht="14.85" customHeight="1" thickBot="1" x14ac:dyDescent="0.3">
      <c r="A38" s="34"/>
      <c r="B38" s="33" t="s">
        <v>154</v>
      </c>
      <c r="C38" s="32"/>
      <c r="D38" s="31"/>
      <c r="E38" s="30"/>
      <c r="F38" s="29"/>
      <c r="G38" s="28">
        <v>1</v>
      </c>
      <c r="H38" s="25"/>
      <c r="I38" s="24"/>
      <c r="J38" s="23"/>
      <c r="K38" s="27"/>
      <c r="L38" s="24"/>
      <c r="M38" s="26"/>
      <c r="N38" s="25"/>
      <c r="O38" s="24"/>
      <c r="P38" s="23"/>
      <c r="Q38" s="27"/>
      <c r="R38" s="24"/>
      <c r="S38" s="26"/>
      <c r="T38" s="25"/>
      <c r="U38" s="24"/>
      <c r="V38" s="23"/>
      <c r="W38" s="244"/>
      <c r="X38" s="21">
        <f>G38</f>
        <v>1</v>
      </c>
    </row>
    <row r="40" spans="1:25" x14ac:dyDescent="0.25">
      <c r="A40" s="16"/>
      <c r="D40" s="2"/>
    </row>
    <row r="41" spans="1:25" x14ac:dyDescent="0.25">
      <c r="A41" s="14" t="s">
        <v>13</v>
      </c>
      <c r="B41" s="6"/>
      <c r="C41" s="6"/>
      <c r="D41" s="4"/>
      <c r="E41" s="3"/>
      <c r="N41" s="16"/>
    </row>
    <row r="42" spans="1:25" s="10" customFormat="1" x14ac:dyDescent="0.25">
      <c r="A42" s="3" t="s">
        <v>12</v>
      </c>
      <c r="B42" s="6"/>
      <c r="C42" s="6"/>
      <c r="D42" s="6"/>
      <c r="E42" s="5"/>
    </row>
    <row r="43" spans="1:25" s="10" customFormat="1" x14ac:dyDescent="0.25">
      <c r="A43" s="3" t="s">
        <v>11</v>
      </c>
      <c r="B43" s="6"/>
      <c r="C43" s="6"/>
      <c r="D43" s="4"/>
      <c r="E43" s="3"/>
      <c r="O43" s="11"/>
      <c r="P43" s="11"/>
      <c r="T43" s="11"/>
    </row>
    <row r="44" spans="1:25" s="10" customFormat="1" x14ac:dyDescent="0.25">
      <c r="A44" s="6"/>
      <c r="B44" s="6"/>
      <c r="C44" s="6"/>
      <c r="D44" s="4"/>
      <c r="E44" s="6"/>
      <c r="O44" s="11"/>
      <c r="P44" s="11"/>
      <c r="Q44" s="11"/>
      <c r="R44" s="11"/>
      <c r="T44" s="11"/>
    </row>
    <row r="45" spans="1:25" s="10" customFormat="1" x14ac:dyDescent="0.25">
      <c r="A45" s="5" t="s">
        <v>10</v>
      </c>
      <c r="B45" s="6"/>
      <c r="C45" s="6"/>
      <c r="D45" s="4"/>
      <c r="E45" s="6"/>
      <c r="O45" s="11"/>
      <c r="P45" s="11"/>
      <c r="T45" s="11"/>
    </row>
    <row r="46" spans="1:25" s="10" customFormat="1" x14ac:dyDescent="0.25">
      <c r="A46" s="15"/>
      <c r="B46" s="6"/>
      <c r="C46" s="5"/>
      <c r="D46" s="4"/>
      <c r="E46" s="6"/>
      <c r="O46" s="11"/>
      <c r="P46" s="11"/>
      <c r="T46" s="11"/>
    </row>
    <row r="47" spans="1:25" s="10" customFormat="1" x14ac:dyDescent="0.25">
      <c r="A47" s="14" t="s">
        <v>9</v>
      </c>
      <c r="B47" s="6"/>
      <c r="C47" s="5"/>
      <c r="D47" s="4"/>
      <c r="E47" s="6"/>
      <c r="J47" s="11"/>
      <c r="K47" s="11"/>
      <c r="L47" s="11"/>
      <c r="M47" s="11"/>
      <c r="N47" s="11"/>
      <c r="P47" s="11"/>
      <c r="T47" s="11"/>
    </row>
    <row r="48" spans="1:25" s="10" customFormat="1" x14ac:dyDescent="0.25">
      <c r="A48" s="3" t="s">
        <v>8</v>
      </c>
      <c r="B48" s="6"/>
      <c r="C48" s="13"/>
      <c r="D48" s="13"/>
      <c r="E48" s="13"/>
      <c r="T48" s="11"/>
    </row>
    <row r="49" spans="1:14" s="10" customFormat="1" x14ac:dyDescent="0.25">
      <c r="A49" s="5" t="s">
        <v>7</v>
      </c>
      <c r="B49" s="6"/>
      <c r="C49" s="7"/>
      <c r="D49" s="7"/>
      <c r="E49" s="7"/>
    </row>
    <row r="50" spans="1:14" s="10" customFormat="1" x14ac:dyDescent="0.25">
      <c r="A50" s="5" t="s">
        <v>6</v>
      </c>
      <c r="B50" s="5"/>
      <c r="C50" s="7"/>
      <c r="D50" s="7"/>
      <c r="E50" s="7"/>
    </row>
    <row r="51" spans="1:14" s="10" customFormat="1" x14ac:dyDescent="0.25">
      <c r="A51" s="3" t="s">
        <v>5</v>
      </c>
      <c r="B51" s="6"/>
      <c r="C51" s="7"/>
      <c r="D51" s="7"/>
      <c r="E51" s="7"/>
    </row>
    <row r="52" spans="1:14" s="10" customFormat="1" x14ac:dyDescent="0.25">
      <c r="A52" s="9"/>
      <c r="B52" s="7"/>
      <c r="C52" s="7"/>
      <c r="D52" s="7"/>
      <c r="E52" s="7"/>
      <c r="N52" s="11"/>
    </row>
    <row r="53" spans="1:14" s="10" customFormat="1" x14ac:dyDescent="0.25">
      <c r="A53" s="12" t="s">
        <v>4</v>
      </c>
      <c r="B53" s="7"/>
      <c r="C53" s="7"/>
      <c r="D53" s="7"/>
      <c r="E53" s="7"/>
      <c r="N53" s="11"/>
    </row>
    <row r="54" spans="1:14" s="10" customFormat="1" x14ac:dyDescent="0.25">
      <c r="A54" s="3" t="s">
        <v>3</v>
      </c>
      <c r="B54" s="7"/>
      <c r="C54" s="7"/>
      <c r="D54" s="7"/>
      <c r="E54" s="7"/>
    </row>
    <row r="55" spans="1:14" s="10" customFormat="1" x14ac:dyDescent="0.25">
      <c r="A55" s="5" t="s">
        <v>2</v>
      </c>
      <c r="B55" s="7"/>
      <c r="C55" s="7"/>
      <c r="D55" s="8"/>
      <c r="E55" s="7"/>
    </row>
    <row r="56" spans="1:14" x14ac:dyDescent="0.25">
      <c r="A56" s="9"/>
      <c r="B56" s="7"/>
      <c r="C56" s="7"/>
      <c r="D56" s="8"/>
      <c r="E56" s="7"/>
    </row>
    <row r="57" spans="1:14" x14ac:dyDescent="0.25">
      <c r="A57" s="5" t="s">
        <v>1</v>
      </c>
      <c r="B57" s="6"/>
      <c r="C57" s="6"/>
      <c r="D57" s="4"/>
      <c r="E57" s="3"/>
    </row>
    <row r="58" spans="1:14" x14ac:dyDescent="0.25">
      <c r="A58" s="5" t="s">
        <v>0</v>
      </c>
      <c r="B58" s="5"/>
      <c r="C58" s="5"/>
      <c r="D58" s="4"/>
      <c r="E58" s="3"/>
    </row>
  </sheetData>
  <mergeCells count="20">
    <mergeCell ref="A11:X11"/>
    <mergeCell ref="A16:X16"/>
    <mergeCell ref="A22:X22"/>
    <mergeCell ref="A25:X25"/>
    <mergeCell ref="N4:P4"/>
    <mergeCell ref="Q4:S4"/>
    <mergeCell ref="T4:V4"/>
    <mergeCell ref="W4:W5"/>
    <mergeCell ref="X4:X5"/>
    <mergeCell ref="A6:X6"/>
    <mergeCell ref="A1:X1"/>
    <mergeCell ref="A2:X2"/>
    <mergeCell ref="A3:X3"/>
    <mergeCell ref="A4:A5"/>
    <mergeCell ref="B4:B5"/>
    <mergeCell ref="C4:C5"/>
    <mergeCell ref="D4:D5"/>
    <mergeCell ref="E4:G4"/>
    <mergeCell ref="H4:J4"/>
    <mergeCell ref="K4:M4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2"/>
  <sheetViews>
    <sheetView topLeftCell="A10" workbookViewId="0">
      <selection activeCell="W28" sqref="W28"/>
    </sheetView>
  </sheetViews>
  <sheetFormatPr defaultColWidth="8.7109375" defaultRowHeight="15" x14ac:dyDescent="0.25"/>
  <cols>
    <col min="1" max="1" width="19.140625" style="1" customWidth="1"/>
    <col min="2" max="2" width="40.5703125" style="1" customWidth="1"/>
    <col min="3" max="3" width="15.7109375" style="2" customWidth="1"/>
    <col min="4" max="4" width="6.42578125" style="2" customWidth="1"/>
    <col min="5" max="22" width="4.42578125" style="1" customWidth="1"/>
    <col min="23" max="23" width="5" style="1" bestFit="1" customWidth="1"/>
    <col min="24" max="24" width="4" style="1" bestFit="1" customWidth="1"/>
    <col min="25" max="16384" width="8.7109375" style="1"/>
  </cols>
  <sheetData>
    <row r="1" spans="1:24" ht="15" customHeight="1" thickBot="1" x14ac:dyDescent="0.3">
      <c r="A1" s="251" t="s">
        <v>115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3"/>
    </row>
    <row r="2" spans="1:24" ht="15.75" thickBot="1" x14ac:dyDescent="0.3">
      <c r="A2" s="251" t="s">
        <v>85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3"/>
    </row>
    <row r="3" spans="1:24" ht="15.75" thickBot="1" x14ac:dyDescent="0.3">
      <c r="A3" s="254" t="s">
        <v>84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6"/>
    </row>
    <row r="4" spans="1:24" ht="14.85" customHeight="1" x14ac:dyDescent="0.25">
      <c r="A4" s="257" t="s">
        <v>83</v>
      </c>
      <c r="B4" s="259" t="s">
        <v>82</v>
      </c>
      <c r="C4" s="261" t="s">
        <v>81</v>
      </c>
      <c r="D4" s="263" t="s">
        <v>80</v>
      </c>
      <c r="E4" s="265" t="s">
        <v>79</v>
      </c>
      <c r="F4" s="266"/>
      <c r="G4" s="267"/>
      <c r="H4" s="268" t="s">
        <v>78</v>
      </c>
      <c r="I4" s="269"/>
      <c r="J4" s="270"/>
      <c r="K4" s="268" t="s">
        <v>77</v>
      </c>
      <c r="L4" s="269"/>
      <c r="M4" s="270"/>
      <c r="N4" s="268" t="s">
        <v>76</v>
      </c>
      <c r="O4" s="269"/>
      <c r="P4" s="270"/>
      <c r="Q4" s="268" t="s">
        <v>75</v>
      </c>
      <c r="R4" s="269"/>
      <c r="S4" s="270"/>
      <c r="T4" s="268" t="s">
        <v>74</v>
      </c>
      <c r="U4" s="269"/>
      <c r="V4" s="270"/>
      <c r="W4" s="280" t="s">
        <v>73</v>
      </c>
      <c r="X4" s="280" t="s">
        <v>71</v>
      </c>
    </row>
    <row r="5" spans="1:24" ht="15.75" thickBot="1" x14ac:dyDescent="0.3">
      <c r="A5" s="258"/>
      <c r="B5" s="260"/>
      <c r="C5" s="262"/>
      <c r="D5" s="264"/>
      <c r="E5" s="146" t="s">
        <v>73</v>
      </c>
      <c r="F5" s="145" t="s">
        <v>72</v>
      </c>
      <c r="G5" s="144" t="s">
        <v>71</v>
      </c>
      <c r="H5" s="146" t="s">
        <v>73</v>
      </c>
      <c r="I5" s="145" t="s">
        <v>72</v>
      </c>
      <c r="J5" s="144" t="s">
        <v>71</v>
      </c>
      <c r="K5" s="146" t="s">
        <v>73</v>
      </c>
      <c r="L5" s="145" t="s">
        <v>72</v>
      </c>
      <c r="M5" s="144" t="s">
        <v>71</v>
      </c>
      <c r="N5" s="146" t="s">
        <v>73</v>
      </c>
      <c r="O5" s="145" t="s">
        <v>72</v>
      </c>
      <c r="P5" s="144" t="s">
        <v>71</v>
      </c>
      <c r="Q5" s="146" t="s">
        <v>73</v>
      </c>
      <c r="R5" s="145" t="s">
        <v>72</v>
      </c>
      <c r="S5" s="144" t="s">
        <v>71</v>
      </c>
      <c r="T5" s="146" t="s">
        <v>73</v>
      </c>
      <c r="U5" s="145" t="s">
        <v>72</v>
      </c>
      <c r="V5" s="144" t="s">
        <v>71</v>
      </c>
      <c r="W5" s="281"/>
      <c r="X5" s="281"/>
    </row>
    <row r="6" spans="1:24" ht="15.75" thickBot="1" x14ac:dyDescent="0.3">
      <c r="A6" s="282" t="s">
        <v>70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4"/>
    </row>
    <row r="7" spans="1:24" x14ac:dyDescent="0.25">
      <c r="A7" s="143" t="s">
        <v>69</v>
      </c>
      <c r="B7" s="142" t="s">
        <v>68</v>
      </c>
      <c r="C7" s="141" t="s">
        <v>31</v>
      </c>
      <c r="D7" s="141" t="s">
        <v>30</v>
      </c>
      <c r="E7" s="43">
        <v>2</v>
      </c>
      <c r="F7" s="42" t="s">
        <v>29</v>
      </c>
      <c r="G7" s="40">
        <v>3</v>
      </c>
      <c r="H7" s="43">
        <v>2</v>
      </c>
      <c r="I7" s="42" t="s">
        <v>29</v>
      </c>
      <c r="J7" s="40">
        <v>3</v>
      </c>
      <c r="K7" s="43">
        <v>2</v>
      </c>
      <c r="L7" s="42" t="s">
        <v>29</v>
      </c>
      <c r="M7" s="40">
        <v>3</v>
      </c>
      <c r="N7" s="43">
        <v>2</v>
      </c>
      <c r="O7" s="42" t="s">
        <v>29</v>
      </c>
      <c r="P7" s="37">
        <v>3</v>
      </c>
      <c r="Q7" s="43">
        <v>2</v>
      </c>
      <c r="R7" s="42" t="s">
        <v>29</v>
      </c>
      <c r="S7" s="40">
        <v>3</v>
      </c>
      <c r="T7" s="43">
        <v>2</v>
      </c>
      <c r="U7" s="42" t="s">
        <v>29</v>
      </c>
      <c r="V7" s="37">
        <v>3</v>
      </c>
      <c r="W7" s="36">
        <f t="shared" ref="W7:W10" si="0">15*(E7+H7+K7+N7+Q7+T7)</f>
        <v>180</v>
      </c>
      <c r="X7" s="72">
        <f t="shared" ref="X7:X10" si="1">G7+J7+M7+P7+S7+V7</f>
        <v>18</v>
      </c>
    </row>
    <row r="8" spans="1:24" x14ac:dyDescent="0.25">
      <c r="A8" s="140" t="s">
        <v>67</v>
      </c>
      <c r="B8" s="101" t="s">
        <v>88</v>
      </c>
      <c r="C8" s="47" t="s">
        <v>31</v>
      </c>
      <c r="D8" s="47" t="s">
        <v>16</v>
      </c>
      <c r="E8" s="107">
        <v>1</v>
      </c>
      <c r="F8" s="106" t="s">
        <v>22</v>
      </c>
      <c r="G8" s="97">
        <v>1</v>
      </c>
      <c r="H8" s="107">
        <v>1</v>
      </c>
      <c r="I8" s="106" t="s">
        <v>29</v>
      </c>
      <c r="J8" s="97">
        <v>1</v>
      </c>
      <c r="K8" s="107"/>
      <c r="L8" s="106"/>
      <c r="M8" s="97"/>
      <c r="N8" s="107"/>
      <c r="O8" s="106"/>
      <c r="P8" s="112"/>
      <c r="Q8" s="107"/>
      <c r="R8" s="106"/>
      <c r="S8" s="97"/>
      <c r="T8" s="107"/>
      <c r="U8" s="106"/>
      <c r="V8" s="112"/>
      <c r="W8" s="96">
        <f t="shared" si="0"/>
        <v>30</v>
      </c>
      <c r="X8" s="72">
        <f t="shared" si="1"/>
        <v>2</v>
      </c>
    </row>
    <row r="9" spans="1:24" x14ac:dyDescent="0.25">
      <c r="A9" s="140" t="s">
        <v>65</v>
      </c>
      <c r="B9" s="101" t="s">
        <v>89</v>
      </c>
      <c r="C9" s="47" t="s">
        <v>31</v>
      </c>
      <c r="D9" s="47" t="s">
        <v>16</v>
      </c>
      <c r="E9" s="107">
        <v>2</v>
      </c>
      <c r="F9" s="106" t="s">
        <v>22</v>
      </c>
      <c r="G9" s="97">
        <v>2</v>
      </c>
      <c r="H9" s="107">
        <v>2</v>
      </c>
      <c r="I9" s="106" t="s">
        <v>29</v>
      </c>
      <c r="J9" s="97">
        <v>2</v>
      </c>
      <c r="K9" s="107">
        <v>2</v>
      </c>
      <c r="L9" s="106" t="s">
        <v>22</v>
      </c>
      <c r="M9" s="97">
        <v>2</v>
      </c>
      <c r="N9" s="107">
        <v>2</v>
      </c>
      <c r="O9" s="106" t="s">
        <v>29</v>
      </c>
      <c r="P9" s="112">
        <v>2</v>
      </c>
      <c r="Q9" s="107">
        <v>2</v>
      </c>
      <c r="R9" s="106" t="s">
        <v>22</v>
      </c>
      <c r="S9" s="112">
        <v>2</v>
      </c>
      <c r="T9" s="107">
        <v>2</v>
      </c>
      <c r="U9" s="106" t="s">
        <v>29</v>
      </c>
      <c r="V9" s="112">
        <v>2</v>
      </c>
      <c r="W9" s="96">
        <f t="shared" si="0"/>
        <v>180</v>
      </c>
      <c r="X9" s="72">
        <f t="shared" si="1"/>
        <v>12</v>
      </c>
    </row>
    <row r="10" spans="1:24" ht="15.75" thickBot="1" x14ac:dyDescent="0.3">
      <c r="A10" s="140" t="s">
        <v>63</v>
      </c>
      <c r="B10" s="101" t="s">
        <v>90</v>
      </c>
      <c r="C10" s="47" t="s">
        <v>31</v>
      </c>
      <c r="D10" s="47" t="s">
        <v>16</v>
      </c>
      <c r="E10" s="107">
        <v>2</v>
      </c>
      <c r="F10" s="106" t="s">
        <v>22</v>
      </c>
      <c r="G10" s="97">
        <v>2</v>
      </c>
      <c r="H10" s="107">
        <v>2</v>
      </c>
      <c r="I10" s="106" t="s">
        <v>29</v>
      </c>
      <c r="J10" s="97">
        <v>2</v>
      </c>
      <c r="K10" s="107">
        <v>2</v>
      </c>
      <c r="L10" s="106" t="s">
        <v>22</v>
      </c>
      <c r="M10" s="97">
        <v>2</v>
      </c>
      <c r="N10" s="107">
        <v>2</v>
      </c>
      <c r="O10" s="106" t="s">
        <v>29</v>
      </c>
      <c r="P10" s="112">
        <v>2</v>
      </c>
      <c r="Q10" s="107">
        <v>2</v>
      </c>
      <c r="R10" s="106" t="s">
        <v>22</v>
      </c>
      <c r="S10" s="112">
        <v>2</v>
      </c>
      <c r="T10" s="107">
        <v>2</v>
      </c>
      <c r="U10" s="106" t="s">
        <v>29</v>
      </c>
      <c r="V10" s="112">
        <v>2</v>
      </c>
      <c r="W10" s="96">
        <f t="shared" si="0"/>
        <v>180</v>
      </c>
      <c r="X10" s="72">
        <f t="shared" si="1"/>
        <v>12</v>
      </c>
    </row>
    <row r="11" spans="1:24" ht="15" customHeight="1" thickBot="1" x14ac:dyDescent="0.3">
      <c r="A11" s="271" t="s">
        <v>61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3"/>
    </row>
    <row r="12" spans="1:24" x14ac:dyDescent="0.25">
      <c r="A12" s="191" t="s">
        <v>60</v>
      </c>
      <c r="B12" s="192" t="s">
        <v>59</v>
      </c>
      <c r="C12" s="138"/>
      <c r="D12" s="69" t="s">
        <v>30</v>
      </c>
      <c r="E12" s="99"/>
      <c r="F12" s="98"/>
      <c r="G12" s="137"/>
      <c r="H12" s="99"/>
      <c r="I12" s="98"/>
      <c r="J12" s="137"/>
      <c r="K12" s="99"/>
      <c r="L12" s="98"/>
      <c r="M12" s="136"/>
      <c r="N12" s="99">
        <v>2</v>
      </c>
      <c r="O12" s="98" t="s">
        <v>29</v>
      </c>
      <c r="P12" s="136">
        <v>2</v>
      </c>
      <c r="Q12" s="99"/>
      <c r="R12" s="98"/>
      <c r="S12" s="137"/>
      <c r="T12" s="99"/>
      <c r="U12" s="98"/>
      <c r="V12" s="136"/>
      <c r="W12" s="135">
        <f t="shared" ref="W12:W15" si="2">15*(E12+H12+K12+N12+Q12+T12)</f>
        <v>30</v>
      </c>
      <c r="X12" s="72">
        <f t="shared" ref="X12:X13" si="3">G12+J12+M12+P12+S12+V12</f>
        <v>2</v>
      </c>
    </row>
    <row r="13" spans="1:24" x14ac:dyDescent="0.25">
      <c r="A13" s="193" t="s">
        <v>58</v>
      </c>
      <c r="B13" s="131" t="s">
        <v>91</v>
      </c>
      <c r="C13" s="47" t="s">
        <v>31</v>
      </c>
      <c r="D13" s="133" t="s">
        <v>30</v>
      </c>
      <c r="E13" s="126"/>
      <c r="F13" s="125"/>
      <c r="G13" s="130"/>
      <c r="H13" s="126"/>
      <c r="I13" s="125"/>
      <c r="J13" s="130"/>
      <c r="K13" s="126">
        <v>2</v>
      </c>
      <c r="L13" s="125" t="s">
        <v>29</v>
      </c>
      <c r="M13" s="129">
        <v>1</v>
      </c>
      <c r="N13" s="126">
        <v>2</v>
      </c>
      <c r="O13" s="125" t="s">
        <v>29</v>
      </c>
      <c r="P13" s="129">
        <v>1</v>
      </c>
      <c r="Q13" s="126"/>
      <c r="R13" s="125"/>
      <c r="S13" s="130"/>
      <c r="T13" s="126"/>
      <c r="U13" s="125"/>
      <c r="V13" s="129"/>
      <c r="W13" s="96">
        <f t="shared" si="2"/>
        <v>60</v>
      </c>
      <c r="X13" s="72">
        <f t="shared" si="3"/>
        <v>2</v>
      </c>
    </row>
    <row r="14" spans="1:24" x14ac:dyDescent="0.25">
      <c r="A14" s="193" t="s">
        <v>56</v>
      </c>
      <c r="B14" s="131" t="s">
        <v>55</v>
      </c>
      <c r="C14" s="47" t="s">
        <v>31</v>
      </c>
      <c r="D14" s="100" t="s">
        <v>30</v>
      </c>
      <c r="E14" s="126"/>
      <c r="F14" s="125"/>
      <c r="G14" s="130"/>
      <c r="H14" s="126"/>
      <c r="I14" s="125"/>
      <c r="J14" s="130"/>
      <c r="K14" s="126"/>
      <c r="L14" s="125"/>
      <c r="M14" s="130"/>
      <c r="N14" s="126"/>
      <c r="O14" s="125"/>
      <c r="P14" s="129"/>
      <c r="Q14" s="126">
        <v>2</v>
      </c>
      <c r="R14" s="125" t="s">
        <v>29</v>
      </c>
      <c r="S14" s="130">
        <v>1</v>
      </c>
      <c r="T14" s="126">
        <v>2</v>
      </c>
      <c r="U14" s="125" t="s">
        <v>29</v>
      </c>
      <c r="V14" s="129">
        <v>1</v>
      </c>
      <c r="W14" s="128">
        <f t="shared" si="2"/>
        <v>60</v>
      </c>
      <c r="X14" s="148">
        <v>2</v>
      </c>
    </row>
    <row r="15" spans="1:24" ht="29.85" customHeight="1" thickBot="1" x14ac:dyDescent="0.3">
      <c r="A15" s="194" t="s">
        <v>54</v>
      </c>
      <c r="B15" s="173" t="s">
        <v>116</v>
      </c>
      <c r="C15" s="123" t="s">
        <v>31</v>
      </c>
      <c r="D15" s="47" t="s">
        <v>16</v>
      </c>
      <c r="E15" s="126"/>
      <c r="F15" s="125"/>
      <c r="G15" s="120"/>
      <c r="H15" s="126"/>
      <c r="I15" s="125"/>
      <c r="J15" s="120"/>
      <c r="K15" s="126"/>
      <c r="L15" s="125"/>
      <c r="M15" s="120"/>
      <c r="N15" s="123"/>
      <c r="O15" s="121"/>
      <c r="P15" s="124"/>
      <c r="Q15" s="123">
        <v>4</v>
      </c>
      <c r="R15" s="121" t="s">
        <v>22</v>
      </c>
      <c r="S15" s="120">
        <v>2</v>
      </c>
      <c r="T15" s="122">
        <v>4</v>
      </c>
      <c r="U15" s="121" t="s">
        <v>22</v>
      </c>
      <c r="V15" s="120">
        <v>2</v>
      </c>
      <c r="W15" s="96">
        <f t="shared" si="2"/>
        <v>120</v>
      </c>
      <c r="X15" s="195">
        <f t="shared" ref="X15" si="4">G15+J15+M15+P15+S15+V15</f>
        <v>4</v>
      </c>
    </row>
    <row r="16" spans="1:24" ht="15" customHeight="1" thickBot="1" x14ac:dyDescent="0.3">
      <c r="A16" s="274" t="s">
        <v>52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6"/>
    </row>
    <row r="17" spans="1:24" x14ac:dyDescent="0.25">
      <c r="A17" s="102" t="s">
        <v>117</v>
      </c>
      <c r="B17" s="196" t="s">
        <v>118</v>
      </c>
      <c r="C17" s="100" t="s">
        <v>31</v>
      </c>
      <c r="D17" s="47" t="s">
        <v>16</v>
      </c>
      <c r="E17" s="99">
        <v>2</v>
      </c>
      <c r="F17" s="98" t="s">
        <v>29</v>
      </c>
      <c r="G17" s="116">
        <v>7</v>
      </c>
      <c r="H17" s="99">
        <v>2</v>
      </c>
      <c r="I17" s="98" t="s">
        <v>29</v>
      </c>
      <c r="J17" s="116">
        <v>7</v>
      </c>
      <c r="K17" s="99">
        <v>2</v>
      </c>
      <c r="L17" s="98" t="s">
        <v>29</v>
      </c>
      <c r="M17" s="116">
        <v>7</v>
      </c>
      <c r="N17" s="99">
        <v>2</v>
      </c>
      <c r="O17" s="98" t="s">
        <v>29</v>
      </c>
      <c r="P17" s="116">
        <v>7</v>
      </c>
      <c r="Q17" s="99">
        <v>2</v>
      </c>
      <c r="R17" s="98" t="s">
        <v>29</v>
      </c>
      <c r="S17" s="116">
        <v>7</v>
      </c>
      <c r="T17" s="99">
        <v>2</v>
      </c>
      <c r="U17" s="98" t="s">
        <v>22</v>
      </c>
      <c r="V17" s="116">
        <v>7</v>
      </c>
      <c r="W17" s="111">
        <f>15*(E17+H17+K17+N17+Q17+T17)</f>
        <v>180</v>
      </c>
      <c r="X17" s="115">
        <f>SUM(G17+J17+M17+P17+S17+V17)</f>
        <v>42</v>
      </c>
    </row>
    <row r="18" spans="1:24" ht="15.75" thickBot="1" x14ac:dyDescent="0.3">
      <c r="A18" s="114" t="s">
        <v>49</v>
      </c>
      <c r="B18" s="101" t="s">
        <v>48</v>
      </c>
      <c r="C18" s="138"/>
      <c r="D18" s="47" t="s">
        <v>16</v>
      </c>
      <c r="E18" s="99">
        <v>1</v>
      </c>
      <c r="F18" s="98" t="s">
        <v>22</v>
      </c>
      <c r="G18" s="105">
        <v>1</v>
      </c>
      <c r="H18" s="99">
        <v>1</v>
      </c>
      <c r="I18" s="98" t="s">
        <v>22</v>
      </c>
      <c r="J18" s="105">
        <v>1</v>
      </c>
      <c r="K18" s="99">
        <v>1</v>
      </c>
      <c r="L18" s="98" t="s">
        <v>22</v>
      </c>
      <c r="M18" s="105">
        <v>1</v>
      </c>
      <c r="N18" s="99">
        <v>1</v>
      </c>
      <c r="O18" s="98" t="s">
        <v>22</v>
      </c>
      <c r="P18" s="105">
        <v>1</v>
      </c>
      <c r="Q18" s="99">
        <v>1</v>
      </c>
      <c r="R18" s="98" t="s">
        <v>22</v>
      </c>
      <c r="S18" s="105">
        <v>1</v>
      </c>
      <c r="T18" s="99">
        <v>1</v>
      </c>
      <c r="U18" s="98" t="s">
        <v>22</v>
      </c>
      <c r="V18" s="105">
        <v>1</v>
      </c>
      <c r="W18" s="111">
        <f>15*(E18+H18+K18+N18+Q18+T18)</f>
        <v>90</v>
      </c>
      <c r="X18" s="103">
        <f>SUM(G18+J18+M18+P18+S18+V18)</f>
        <v>6</v>
      </c>
    </row>
    <row r="19" spans="1:24" ht="15.75" thickBot="1" x14ac:dyDescent="0.3">
      <c r="A19" s="288" t="s">
        <v>45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90"/>
    </row>
    <row r="20" spans="1:24" ht="15" customHeight="1" x14ac:dyDescent="0.25">
      <c r="A20" s="102" t="s">
        <v>44</v>
      </c>
      <c r="B20" s="101" t="s">
        <v>119</v>
      </c>
      <c r="C20" s="101"/>
      <c r="D20" s="47" t="s">
        <v>16</v>
      </c>
      <c r="E20" s="107">
        <v>4</v>
      </c>
      <c r="F20" s="106" t="s">
        <v>22</v>
      </c>
      <c r="G20" s="105">
        <v>4</v>
      </c>
      <c r="H20" s="107">
        <v>4</v>
      </c>
      <c r="I20" s="106" t="s">
        <v>22</v>
      </c>
      <c r="J20" s="105">
        <v>4</v>
      </c>
      <c r="K20" s="107">
        <v>4</v>
      </c>
      <c r="L20" s="106" t="s">
        <v>22</v>
      </c>
      <c r="M20" s="105">
        <v>4</v>
      </c>
      <c r="N20" s="107">
        <v>4</v>
      </c>
      <c r="O20" s="106" t="s">
        <v>22</v>
      </c>
      <c r="P20" s="105">
        <v>4</v>
      </c>
      <c r="Q20" s="107">
        <v>4</v>
      </c>
      <c r="R20" s="106" t="s">
        <v>22</v>
      </c>
      <c r="S20" s="105">
        <v>4</v>
      </c>
      <c r="T20" s="107">
        <v>4</v>
      </c>
      <c r="U20" s="106" t="s">
        <v>22</v>
      </c>
      <c r="V20" s="105">
        <v>4</v>
      </c>
      <c r="W20" s="104">
        <f>15*(E20+H20+K20+N20+Q20+T20)</f>
        <v>360</v>
      </c>
      <c r="X20" s="115">
        <f>SUM(G20+J20+M20+P20+S20+V20)</f>
        <v>24</v>
      </c>
    </row>
    <row r="21" spans="1:24" ht="15" customHeight="1" x14ac:dyDescent="0.25">
      <c r="A21" s="102" t="s">
        <v>42</v>
      </c>
      <c r="B21" s="101" t="s">
        <v>99</v>
      </c>
      <c r="C21" s="101"/>
      <c r="D21" s="47" t="s">
        <v>16</v>
      </c>
      <c r="E21" s="107">
        <v>1</v>
      </c>
      <c r="F21" s="106" t="s">
        <v>22</v>
      </c>
      <c r="G21" s="105">
        <v>3</v>
      </c>
      <c r="H21" s="107">
        <v>1</v>
      </c>
      <c r="I21" s="106" t="s">
        <v>22</v>
      </c>
      <c r="J21" s="105">
        <v>3</v>
      </c>
      <c r="K21" s="107">
        <v>1</v>
      </c>
      <c r="L21" s="106" t="s">
        <v>22</v>
      </c>
      <c r="M21" s="105">
        <v>3</v>
      </c>
      <c r="N21" s="107">
        <v>1</v>
      </c>
      <c r="O21" s="106" t="s">
        <v>22</v>
      </c>
      <c r="P21" s="105">
        <v>3</v>
      </c>
      <c r="Q21" s="107">
        <v>1</v>
      </c>
      <c r="R21" s="106" t="s">
        <v>22</v>
      </c>
      <c r="S21" s="105">
        <v>3</v>
      </c>
      <c r="T21" s="107">
        <v>1</v>
      </c>
      <c r="U21" s="106" t="s">
        <v>22</v>
      </c>
      <c r="V21" s="105">
        <v>3</v>
      </c>
      <c r="W21" s="104">
        <f t="shared" ref="W21:W22" si="5">15*(E21+H21+K21+N21+Q21+T21)</f>
        <v>90</v>
      </c>
      <c r="X21" s="103">
        <f>G21+J21+M21+P21+S21+V21</f>
        <v>18</v>
      </c>
    </row>
    <row r="22" spans="1:24" ht="15.75" thickBot="1" x14ac:dyDescent="0.3">
      <c r="A22" s="102" t="s">
        <v>120</v>
      </c>
      <c r="B22" s="101" t="s">
        <v>121</v>
      </c>
      <c r="C22" s="101"/>
      <c r="D22" s="47" t="s">
        <v>16</v>
      </c>
      <c r="E22" s="107">
        <v>2</v>
      </c>
      <c r="F22" s="106" t="s">
        <v>22</v>
      </c>
      <c r="G22" s="105">
        <v>2</v>
      </c>
      <c r="H22" s="107">
        <v>2</v>
      </c>
      <c r="I22" s="106" t="s">
        <v>22</v>
      </c>
      <c r="J22" s="105">
        <v>2</v>
      </c>
      <c r="K22" s="107">
        <v>2</v>
      </c>
      <c r="L22" s="106" t="s">
        <v>22</v>
      </c>
      <c r="M22" s="105">
        <v>2</v>
      </c>
      <c r="N22" s="107">
        <v>2</v>
      </c>
      <c r="O22" s="106" t="s">
        <v>22</v>
      </c>
      <c r="P22" s="105">
        <v>2</v>
      </c>
      <c r="Q22" s="107">
        <v>2</v>
      </c>
      <c r="R22" s="106" t="s">
        <v>22</v>
      </c>
      <c r="S22" s="105">
        <v>2</v>
      </c>
      <c r="T22" s="107">
        <v>2</v>
      </c>
      <c r="U22" s="106" t="s">
        <v>22</v>
      </c>
      <c r="V22" s="105">
        <v>2</v>
      </c>
      <c r="W22" s="104">
        <f t="shared" si="5"/>
        <v>180</v>
      </c>
      <c r="X22" s="103">
        <f>G22+J22+M22+P22+S22+V22</f>
        <v>12</v>
      </c>
    </row>
    <row r="23" spans="1:24" ht="15.75" thickBot="1" x14ac:dyDescent="0.3">
      <c r="A23" s="291" t="s">
        <v>36</v>
      </c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92"/>
    </row>
    <row r="24" spans="1:24" ht="23.25" x14ac:dyDescent="0.25">
      <c r="A24" s="102" t="s">
        <v>122</v>
      </c>
      <c r="B24" s="101" t="s">
        <v>123</v>
      </c>
      <c r="C24" s="100" t="s">
        <v>31</v>
      </c>
      <c r="D24" s="47" t="s">
        <v>30</v>
      </c>
      <c r="E24" s="99">
        <v>1</v>
      </c>
      <c r="F24" s="98" t="s">
        <v>29</v>
      </c>
      <c r="G24" s="97">
        <v>1</v>
      </c>
      <c r="H24" s="99">
        <v>1</v>
      </c>
      <c r="I24" s="98" t="s">
        <v>29</v>
      </c>
      <c r="J24" s="97">
        <v>1</v>
      </c>
      <c r="K24" s="99"/>
      <c r="L24" s="98"/>
      <c r="M24" s="97"/>
      <c r="N24" s="99"/>
      <c r="O24" s="98"/>
      <c r="P24" s="97"/>
      <c r="Q24" s="99"/>
      <c r="R24" s="98"/>
      <c r="S24" s="97"/>
      <c r="T24" s="99"/>
      <c r="U24" s="98"/>
      <c r="V24" s="97"/>
      <c r="W24" s="96">
        <f t="shared" ref="W24:W25" si="6">15*(E24+H24+K24+N24+Q24+T24)</f>
        <v>30</v>
      </c>
      <c r="X24" s="95">
        <f t="shared" ref="X24:X25" si="7">G24+J24+M24+P24+S24+V24</f>
        <v>2</v>
      </c>
    </row>
    <row r="25" spans="1:24" x14ac:dyDescent="0.25">
      <c r="A25" s="102" t="s">
        <v>124</v>
      </c>
      <c r="B25" s="101" t="s">
        <v>108</v>
      </c>
      <c r="C25" s="100" t="s">
        <v>31</v>
      </c>
      <c r="D25" s="47" t="s">
        <v>30</v>
      </c>
      <c r="E25" s="99"/>
      <c r="F25" s="98"/>
      <c r="G25" s="97"/>
      <c r="H25" s="99"/>
      <c r="I25" s="98"/>
      <c r="J25" s="97"/>
      <c r="K25" s="99">
        <v>1</v>
      </c>
      <c r="L25" s="98" t="s">
        <v>29</v>
      </c>
      <c r="M25" s="97">
        <v>1</v>
      </c>
      <c r="N25" s="99">
        <v>1</v>
      </c>
      <c r="O25" s="98" t="s">
        <v>29</v>
      </c>
      <c r="P25" s="97">
        <v>1</v>
      </c>
      <c r="Q25" s="99">
        <v>1</v>
      </c>
      <c r="R25" s="98" t="s">
        <v>29</v>
      </c>
      <c r="S25" s="97">
        <v>1</v>
      </c>
      <c r="T25" s="99">
        <v>1</v>
      </c>
      <c r="U25" s="98" t="s">
        <v>29</v>
      </c>
      <c r="V25" s="97">
        <v>1</v>
      </c>
      <c r="W25" s="96">
        <f t="shared" si="6"/>
        <v>60</v>
      </c>
      <c r="X25" s="95">
        <f t="shared" si="7"/>
        <v>4</v>
      </c>
    </row>
    <row r="26" spans="1:24" ht="15.75" thickBot="1" x14ac:dyDescent="0.3">
      <c r="A26" s="94" t="s">
        <v>27</v>
      </c>
      <c r="B26" s="197" t="s">
        <v>125</v>
      </c>
      <c r="C26" s="197"/>
      <c r="D26" s="92" t="s">
        <v>16</v>
      </c>
      <c r="E26" s="92">
        <v>1</v>
      </c>
      <c r="F26" s="175" t="s">
        <v>22</v>
      </c>
      <c r="G26" s="88">
        <v>1</v>
      </c>
      <c r="H26" s="92">
        <v>1</v>
      </c>
      <c r="I26" s="175" t="s">
        <v>22</v>
      </c>
      <c r="J26" s="88">
        <v>1</v>
      </c>
      <c r="K26" s="92"/>
      <c r="L26" s="175"/>
      <c r="M26" s="88"/>
      <c r="N26" s="92"/>
      <c r="O26" s="175"/>
      <c r="P26" s="88"/>
      <c r="Q26" s="92"/>
      <c r="R26" s="175"/>
      <c r="S26" s="88"/>
      <c r="T26" s="92"/>
      <c r="U26" s="175"/>
      <c r="V26" s="88"/>
      <c r="W26" s="198">
        <f>15*(E26+H26+K26+N26+Q26+T26)</f>
        <v>30</v>
      </c>
      <c r="X26" s="86">
        <f>G26+J26+M26+P26+S26+V26</f>
        <v>2</v>
      </c>
    </row>
    <row r="27" spans="1:24" ht="15.75" thickBot="1" x14ac:dyDescent="0.3">
      <c r="A27" s="85"/>
      <c r="B27" s="197" t="s">
        <v>25</v>
      </c>
      <c r="C27" s="91"/>
      <c r="D27" s="63"/>
      <c r="E27" s="62"/>
      <c r="F27" s="59"/>
      <c r="G27" s="61">
        <v>2</v>
      </c>
      <c r="H27" s="60"/>
      <c r="I27" s="59"/>
      <c r="J27" s="58">
        <v>2</v>
      </c>
      <c r="K27" s="62"/>
      <c r="L27" s="59"/>
      <c r="M27" s="61">
        <v>4</v>
      </c>
      <c r="N27" s="178"/>
      <c r="O27" s="175"/>
      <c r="P27" s="58">
        <v>2</v>
      </c>
      <c r="Q27" s="179"/>
      <c r="R27" s="175"/>
      <c r="S27" s="61"/>
      <c r="T27" s="178"/>
      <c r="U27" s="175"/>
      <c r="V27" s="58"/>
      <c r="W27" s="198">
        <f>15*(E27+H27+K27+N27+Q27+T27)</f>
        <v>0</v>
      </c>
      <c r="X27" s="86">
        <f>G27+J27+M27+P27+S27+V27</f>
        <v>10</v>
      </c>
    </row>
    <row r="28" spans="1:24" ht="15.75" thickBot="1" x14ac:dyDescent="0.3">
      <c r="A28" s="71" t="s">
        <v>24</v>
      </c>
      <c r="B28" s="70" t="s">
        <v>111</v>
      </c>
      <c r="C28" s="180"/>
      <c r="D28" s="159"/>
      <c r="E28" s="99"/>
      <c r="F28" s="98"/>
      <c r="G28" s="137"/>
      <c r="H28" s="181"/>
      <c r="I28" s="98"/>
      <c r="J28" s="136"/>
      <c r="K28" s="99"/>
      <c r="L28" s="98"/>
      <c r="M28" s="137"/>
      <c r="N28" s="170"/>
      <c r="O28" s="160"/>
      <c r="P28" s="136"/>
      <c r="Q28" s="182"/>
      <c r="R28" s="160" t="s">
        <v>22</v>
      </c>
      <c r="S28" s="137">
        <v>3</v>
      </c>
      <c r="T28" s="183"/>
      <c r="U28" s="160" t="s">
        <v>22</v>
      </c>
      <c r="V28" s="136">
        <v>3</v>
      </c>
      <c r="W28" s="250"/>
      <c r="X28" s="86">
        <f>G28+J28+M28+P28+S28+V28</f>
        <v>6</v>
      </c>
    </row>
    <row r="29" spans="1:24" ht="15.75" thickBot="1" x14ac:dyDescent="0.3">
      <c r="A29" s="147"/>
      <c r="B29" s="65" t="s">
        <v>21</v>
      </c>
      <c r="C29" s="64" t="s">
        <v>126</v>
      </c>
      <c r="D29" s="63"/>
      <c r="E29" s="62"/>
      <c r="F29" s="59"/>
      <c r="G29" s="61"/>
      <c r="H29" s="60"/>
      <c r="I29" s="59"/>
      <c r="J29" s="58"/>
      <c r="K29" s="62"/>
      <c r="L29" s="59"/>
      <c r="M29" s="61"/>
      <c r="N29" s="60"/>
      <c r="O29" s="59"/>
      <c r="P29" s="58"/>
      <c r="Q29" s="62"/>
      <c r="R29" s="59"/>
      <c r="S29" s="61"/>
      <c r="T29" s="60"/>
      <c r="U29" s="59" t="s">
        <v>19</v>
      </c>
      <c r="V29" s="61">
        <v>0</v>
      </c>
      <c r="W29" s="57"/>
      <c r="X29" s="86">
        <f>G29+J29+M29+P29+S29+V29</f>
        <v>0</v>
      </c>
    </row>
    <row r="30" spans="1:24" ht="15.75" thickBot="1" x14ac:dyDescent="0.3">
      <c r="A30" s="199"/>
      <c r="B30" s="185" t="s">
        <v>18</v>
      </c>
      <c r="C30" s="200"/>
      <c r="D30" s="200"/>
      <c r="E30" s="52">
        <f>SUM(E6:E29)</f>
        <v>19</v>
      </c>
      <c r="F30" s="52"/>
      <c r="G30" s="52">
        <f>SUM(G6:G29)</f>
        <v>29</v>
      </c>
      <c r="H30" s="52">
        <f>SUM(H6:H29)</f>
        <v>19</v>
      </c>
      <c r="I30" s="52"/>
      <c r="J30" s="52">
        <f>SUM(J6:J29)</f>
        <v>29</v>
      </c>
      <c r="K30" s="52">
        <f>SUM(K6:K29)</f>
        <v>19</v>
      </c>
      <c r="L30" s="52"/>
      <c r="M30" s="52">
        <f>SUM(M6:M29)</f>
        <v>30</v>
      </c>
      <c r="N30" s="52">
        <f>SUM(N6:N29)</f>
        <v>21</v>
      </c>
      <c r="O30" s="52"/>
      <c r="P30" s="52">
        <f>SUM(P6:P29)</f>
        <v>30</v>
      </c>
      <c r="Q30" s="52">
        <f>SUM(Q6:Q29)</f>
        <v>23</v>
      </c>
      <c r="R30" s="52"/>
      <c r="S30" s="52">
        <f>SUM(S6:S29)</f>
        <v>31</v>
      </c>
      <c r="T30" s="52">
        <f>SUM(T6:T29)</f>
        <v>23</v>
      </c>
      <c r="U30" s="52"/>
      <c r="V30" s="52">
        <f>SUM(V6:V29)</f>
        <v>31</v>
      </c>
      <c r="W30" s="52">
        <f>SUM(W7:W29)</f>
        <v>1860</v>
      </c>
      <c r="X30" s="51">
        <f>SUM(X7:X29)</f>
        <v>180</v>
      </c>
    </row>
    <row r="31" spans="1:24" x14ac:dyDescent="0.25">
      <c r="A31" s="50"/>
      <c r="B31" s="49" t="s">
        <v>127</v>
      </c>
      <c r="C31" s="48"/>
      <c r="D31" s="68" t="s">
        <v>16</v>
      </c>
      <c r="E31" s="46">
        <v>2</v>
      </c>
      <c r="F31" s="39" t="s">
        <v>15</v>
      </c>
      <c r="G31" s="40">
        <v>1</v>
      </c>
      <c r="H31" s="45">
        <v>2</v>
      </c>
      <c r="I31" s="39" t="s">
        <v>15</v>
      </c>
      <c r="J31" s="44">
        <v>1</v>
      </c>
      <c r="K31" s="43"/>
      <c r="L31" s="42"/>
      <c r="M31" s="40"/>
      <c r="N31" s="39"/>
      <c r="O31" s="38"/>
      <c r="P31" s="37"/>
      <c r="Q31" s="41"/>
      <c r="R31" s="38"/>
      <c r="S31" s="40"/>
      <c r="T31" s="39"/>
      <c r="U31" s="38"/>
      <c r="V31" s="37"/>
      <c r="W31" s="36">
        <f>15*(E31+H31+K31+N31+Q31+T31)</f>
        <v>60</v>
      </c>
      <c r="X31" s="35">
        <f>G31+J31+M31+P31+S31+V31</f>
        <v>2</v>
      </c>
    </row>
    <row r="32" spans="1:24" ht="15.75" thickBot="1" x14ac:dyDescent="0.3">
      <c r="A32" s="34"/>
      <c r="B32" s="33" t="s">
        <v>14</v>
      </c>
      <c r="C32" s="32"/>
      <c r="D32" s="31"/>
      <c r="E32" s="30"/>
      <c r="F32" s="29"/>
      <c r="G32" s="28">
        <v>1</v>
      </c>
      <c r="H32" s="25"/>
      <c r="I32" s="24"/>
      <c r="J32" s="23"/>
      <c r="K32" s="27"/>
      <c r="L32" s="24"/>
      <c r="M32" s="26"/>
      <c r="N32" s="25"/>
      <c r="O32" s="24"/>
      <c r="P32" s="23"/>
      <c r="Q32" s="27"/>
      <c r="R32" s="24"/>
      <c r="S32" s="26"/>
      <c r="T32" s="25"/>
      <c r="U32" s="24"/>
      <c r="V32" s="23"/>
      <c r="W32" s="22"/>
      <c r="X32" s="21">
        <f>G32</f>
        <v>1</v>
      </c>
    </row>
    <row r="33" spans="1:20" x14ac:dyDescent="0.25">
      <c r="A33" s="16"/>
      <c r="C33" s="1"/>
      <c r="D33" s="1"/>
      <c r="E33" s="16"/>
      <c r="O33" s="16"/>
      <c r="P33" s="16"/>
      <c r="T33" s="16"/>
    </row>
    <row r="34" spans="1:20" x14ac:dyDescent="0.25">
      <c r="A34" s="16"/>
      <c r="C34" s="1"/>
    </row>
    <row r="35" spans="1:20" x14ac:dyDescent="0.25">
      <c r="A35" s="14" t="s">
        <v>13</v>
      </c>
      <c r="B35" s="6"/>
      <c r="C35" s="6"/>
      <c r="D35" s="4"/>
      <c r="E35" s="3"/>
      <c r="N35" s="16"/>
    </row>
    <row r="36" spans="1:20" s="10" customFormat="1" x14ac:dyDescent="0.25">
      <c r="A36" s="3" t="s">
        <v>12</v>
      </c>
      <c r="B36" s="6"/>
      <c r="C36" s="6"/>
      <c r="D36" s="6"/>
      <c r="E36" s="5"/>
    </row>
    <row r="37" spans="1:20" s="10" customFormat="1" x14ac:dyDescent="0.25">
      <c r="A37" s="3" t="s">
        <v>11</v>
      </c>
      <c r="B37" s="6"/>
      <c r="C37" s="6"/>
      <c r="D37" s="4"/>
      <c r="E37" s="3"/>
      <c r="O37" s="11"/>
      <c r="P37" s="11"/>
      <c r="T37" s="11"/>
    </row>
    <row r="38" spans="1:20" s="10" customFormat="1" x14ac:dyDescent="0.25">
      <c r="A38" s="6"/>
      <c r="B38" s="6"/>
      <c r="C38" s="6"/>
      <c r="D38" s="4"/>
      <c r="E38" s="6"/>
      <c r="O38" s="11"/>
      <c r="P38" s="11"/>
      <c r="Q38" s="11"/>
      <c r="R38" s="11"/>
      <c r="T38" s="11"/>
    </row>
    <row r="39" spans="1:20" s="10" customFormat="1" x14ac:dyDescent="0.25">
      <c r="A39" s="5" t="s">
        <v>10</v>
      </c>
      <c r="B39" s="6"/>
      <c r="C39" s="6"/>
      <c r="D39" s="4"/>
      <c r="E39" s="6"/>
      <c r="O39" s="11"/>
      <c r="P39" s="11"/>
      <c r="T39" s="11"/>
    </row>
    <row r="40" spans="1:20" s="10" customFormat="1" x14ac:dyDescent="0.25">
      <c r="A40" s="15"/>
      <c r="B40" s="6"/>
      <c r="C40" s="5"/>
      <c r="D40" s="4"/>
      <c r="E40" s="6"/>
      <c r="O40" s="11"/>
      <c r="P40" s="11"/>
      <c r="T40" s="11"/>
    </row>
    <row r="41" spans="1:20" s="10" customFormat="1" x14ac:dyDescent="0.25">
      <c r="A41" s="14" t="s">
        <v>9</v>
      </c>
      <c r="B41" s="6"/>
      <c r="C41" s="5"/>
      <c r="D41" s="4"/>
      <c r="E41" s="6"/>
      <c r="J41" s="11"/>
      <c r="K41" s="11"/>
      <c r="L41" s="11"/>
      <c r="M41" s="11"/>
      <c r="N41" s="11"/>
      <c r="P41" s="11"/>
      <c r="T41" s="11"/>
    </row>
    <row r="42" spans="1:20" s="10" customFormat="1" x14ac:dyDescent="0.25">
      <c r="A42" s="3" t="s">
        <v>8</v>
      </c>
      <c r="B42" s="6"/>
      <c r="C42" s="13"/>
      <c r="D42" s="13"/>
      <c r="E42" s="13"/>
      <c r="T42" s="11"/>
    </row>
    <row r="43" spans="1:20" s="10" customFormat="1" x14ac:dyDescent="0.25">
      <c r="A43" s="5" t="s">
        <v>7</v>
      </c>
      <c r="B43" s="6"/>
      <c r="C43" s="7"/>
      <c r="D43" s="7"/>
      <c r="E43" s="7"/>
    </row>
    <row r="44" spans="1:20" s="10" customFormat="1" x14ac:dyDescent="0.25">
      <c r="A44" s="5" t="s">
        <v>6</v>
      </c>
      <c r="B44" s="5"/>
      <c r="C44" s="7"/>
      <c r="D44" s="7"/>
      <c r="E44" s="7"/>
      <c r="N44" s="11"/>
    </row>
    <row r="45" spans="1:20" s="10" customFormat="1" x14ac:dyDescent="0.25">
      <c r="A45" s="3" t="s">
        <v>5</v>
      </c>
      <c r="B45" s="6"/>
      <c r="C45" s="7"/>
      <c r="D45" s="7"/>
      <c r="E45" s="7"/>
      <c r="N45" s="11"/>
    </row>
    <row r="46" spans="1:20" s="10" customFormat="1" x14ac:dyDescent="0.25">
      <c r="A46" s="9"/>
      <c r="B46" s="7"/>
      <c r="C46" s="7"/>
      <c r="D46" s="7"/>
      <c r="E46" s="7"/>
      <c r="N46" s="11"/>
    </row>
    <row r="47" spans="1:20" s="10" customFormat="1" x14ac:dyDescent="0.25">
      <c r="A47" s="12" t="s">
        <v>4</v>
      </c>
      <c r="B47" s="7"/>
      <c r="C47" s="7"/>
      <c r="D47" s="7"/>
      <c r="E47" s="7"/>
      <c r="M47" s="11"/>
      <c r="N47" s="11"/>
    </row>
    <row r="48" spans="1:20" s="10" customFormat="1" x14ac:dyDescent="0.25">
      <c r="A48" s="3" t="s">
        <v>3</v>
      </c>
      <c r="B48" s="7"/>
      <c r="C48" s="7"/>
      <c r="D48" s="7"/>
      <c r="E48" s="7"/>
    </row>
    <row r="49" spans="1:14" s="10" customFormat="1" x14ac:dyDescent="0.25">
      <c r="A49" s="5" t="s">
        <v>2</v>
      </c>
      <c r="B49" s="7"/>
      <c r="C49" s="7"/>
      <c r="D49" s="8"/>
      <c r="E49" s="7"/>
      <c r="M49" s="11"/>
      <c r="N49" s="11"/>
    </row>
    <row r="50" spans="1:14" x14ac:dyDescent="0.25">
      <c r="A50" s="9"/>
      <c r="B50" s="7"/>
      <c r="C50" s="7"/>
      <c r="D50" s="8"/>
      <c r="E50" s="7"/>
    </row>
    <row r="51" spans="1:14" x14ac:dyDescent="0.25">
      <c r="A51" s="5" t="s">
        <v>1</v>
      </c>
      <c r="B51" s="6"/>
      <c r="C51" s="6"/>
      <c r="D51" s="4"/>
      <c r="E51" s="3"/>
    </row>
    <row r="52" spans="1:14" x14ac:dyDescent="0.25">
      <c r="A52" s="5" t="s">
        <v>0</v>
      </c>
      <c r="B52" s="5"/>
      <c r="C52" s="5"/>
      <c r="D52" s="4"/>
      <c r="E52" s="3"/>
    </row>
  </sheetData>
  <mergeCells count="20">
    <mergeCell ref="A11:X11"/>
    <mergeCell ref="A16:X16"/>
    <mergeCell ref="A19:X19"/>
    <mergeCell ref="A23:X23"/>
    <mergeCell ref="N4:P4"/>
    <mergeCell ref="Q4:S4"/>
    <mergeCell ref="T4:V4"/>
    <mergeCell ref="W4:W5"/>
    <mergeCell ref="X4:X5"/>
    <mergeCell ref="A6:X6"/>
    <mergeCell ref="A1:X1"/>
    <mergeCell ref="A2:X2"/>
    <mergeCell ref="A3:X3"/>
    <mergeCell ref="A4:A5"/>
    <mergeCell ref="B4:B5"/>
    <mergeCell ref="C4:C5"/>
    <mergeCell ref="D4:D5"/>
    <mergeCell ref="E4:G4"/>
    <mergeCell ref="H4:J4"/>
    <mergeCell ref="K4:M4"/>
  </mergeCell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4"/>
  <sheetViews>
    <sheetView topLeftCell="A19" workbookViewId="0">
      <selection activeCell="W30" sqref="W30"/>
    </sheetView>
  </sheetViews>
  <sheetFormatPr defaultColWidth="8.7109375" defaultRowHeight="15" x14ac:dyDescent="0.25"/>
  <cols>
    <col min="1" max="1" width="19.140625" style="1" customWidth="1"/>
    <col min="2" max="2" width="38.7109375" style="1" customWidth="1"/>
    <col min="3" max="3" width="15" style="2" customWidth="1"/>
    <col min="4" max="4" width="6.42578125" style="2" customWidth="1"/>
    <col min="5" max="22" width="4.42578125" style="1" customWidth="1"/>
    <col min="23" max="23" width="5" style="1" bestFit="1" customWidth="1"/>
    <col min="24" max="24" width="4" style="1" bestFit="1" customWidth="1"/>
    <col min="25" max="16384" width="8.7109375" style="1"/>
  </cols>
  <sheetData>
    <row r="1" spans="1:24" ht="15" customHeight="1" thickBot="1" x14ac:dyDescent="0.3">
      <c r="A1" s="251" t="s">
        <v>155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3"/>
    </row>
    <row r="2" spans="1:24" ht="15.75" thickBot="1" x14ac:dyDescent="0.3">
      <c r="A2" s="251" t="s">
        <v>85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3"/>
    </row>
    <row r="3" spans="1:24" ht="15.75" thickBot="1" x14ac:dyDescent="0.3">
      <c r="A3" s="254" t="s">
        <v>84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6"/>
    </row>
    <row r="4" spans="1:24" ht="14.85" customHeight="1" x14ac:dyDescent="0.25">
      <c r="A4" s="257" t="s">
        <v>83</v>
      </c>
      <c r="B4" s="259" t="s">
        <v>82</v>
      </c>
      <c r="C4" s="261" t="s">
        <v>81</v>
      </c>
      <c r="D4" s="263" t="s">
        <v>80</v>
      </c>
      <c r="E4" s="265" t="s">
        <v>79</v>
      </c>
      <c r="F4" s="266"/>
      <c r="G4" s="267"/>
      <c r="H4" s="268" t="s">
        <v>78</v>
      </c>
      <c r="I4" s="269"/>
      <c r="J4" s="270"/>
      <c r="K4" s="268" t="s">
        <v>77</v>
      </c>
      <c r="L4" s="269"/>
      <c r="M4" s="270"/>
      <c r="N4" s="268" t="s">
        <v>76</v>
      </c>
      <c r="O4" s="269"/>
      <c r="P4" s="270"/>
      <c r="Q4" s="268" t="s">
        <v>75</v>
      </c>
      <c r="R4" s="269"/>
      <c r="S4" s="270"/>
      <c r="T4" s="268" t="s">
        <v>74</v>
      </c>
      <c r="U4" s="269"/>
      <c r="V4" s="270"/>
      <c r="W4" s="280" t="s">
        <v>73</v>
      </c>
      <c r="X4" s="280" t="s">
        <v>71</v>
      </c>
    </row>
    <row r="5" spans="1:24" ht="15.75" thickBot="1" x14ac:dyDescent="0.3">
      <c r="A5" s="258"/>
      <c r="B5" s="260"/>
      <c r="C5" s="262"/>
      <c r="D5" s="264"/>
      <c r="E5" s="146" t="s">
        <v>73</v>
      </c>
      <c r="F5" s="145" t="s">
        <v>72</v>
      </c>
      <c r="G5" s="144" t="s">
        <v>71</v>
      </c>
      <c r="H5" s="146" t="s">
        <v>73</v>
      </c>
      <c r="I5" s="145" t="s">
        <v>72</v>
      </c>
      <c r="J5" s="144" t="s">
        <v>71</v>
      </c>
      <c r="K5" s="146" t="s">
        <v>73</v>
      </c>
      <c r="L5" s="145" t="s">
        <v>72</v>
      </c>
      <c r="M5" s="144" t="s">
        <v>71</v>
      </c>
      <c r="N5" s="146" t="s">
        <v>73</v>
      </c>
      <c r="O5" s="145" t="s">
        <v>72</v>
      </c>
      <c r="P5" s="144" t="s">
        <v>71</v>
      </c>
      <c r="Q5" s="146" t="s">
        <v>73</v>
      </c>
      <c r="R5" s="145" t="s">
        <v>72</v>
      </c>
      <c r="S5" s="144" t="s">
        <v>71</v>
      </c>
      <c r="T5" s="146" t="s">
        <v>73</v>
      </c>
      <c r="U5" s="145" t="s">
        <v>72</v>
      </c>
      <c r="V5" s="144" t="s">
        <v>71</v>
      </c>
      <c r="W5" s="281"/>
      <c r="X5" s="281"/>
    </row>
    <row r="6" spans="1:24" ht="15.75" thickBot="1" x14ac:dyDescent="0.3">
      <c r="A6" s="282" t="s">
        <v>70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4"/>
    </row>
    <row r="7" spans="1:24" x14ac:dyDescent="0.25">
      <c r="A7" s="143" t="s">
        <v>69</v>
      </c>
      <c r="B7" s="142" t="s">
        <v>156</v>
      </c>
      <c r="C7" s="141" t="s">
        <v>31</v>
      </c>
      <c r="D7" s="141" t="s">
        <v>30</v>
      </c>
      <c r="E7" s="43">
        <v>2</v>
      </c>
      <c r="F7" s="42" t="s">
        <v>29</v>
      </c>
      <c r="G7" s="40">
        <v>3</v>
      </c>
      <c r="H7" s="43">
        <v>2</v>
      </c>
      <c r="I7" s="42" t="s">
        <v>29</v>
      </c>
      <c r="J7" s="40">
        <v>3</v>
      </c>
      <c r="K7" s="43">
        <v>2</v>
      </c>
      <c r="L7" s="42" t="s">
        <v>29</v>
      </c>
      <c r="M7" s="40">
        <v>3</v>
      </c>
      <c r="N7" s="43">
        <v>2</v>
      </c>
      <c r="O7" s="42" t="s">
        <v>29</v>
      </c>
      <c r="P7" s="37">
        <v>3</v>
      </c>
      <c r="Q7" s="43">
        <v>2</v>
      </c>
      <c r="R7" s="42" t="s">
        <v>29</v>
      </c>
      <c r="S7" s="40">
        <v>3</v>
      </c>
      <c r="T7" s="43">
        <v>2</v>
      </c>
      <c r="U7" s="42" t="s">
        <v>29</v>
      </c>
      <c r="V7" s="37">
        <v>3</v>
      </c>
      <c r="W7" s="36">
        <f t="shared" ref="W7:W10" si="0">15*(E7+H7+K7+N7+Q7+T7)</f>
        <v>180</v>
      </c>
      <c r="X7" s="72">
        <f t="shared" ref="X7:X10" si="1">G7+J7+M7+P7+S7+V7</f>
        <v>18</v>
      </c>
    </row>
    <row r="8" spans="1:24" x14ac:dyDescent="0.25">
      <c r="A8" s="140" t="s">
        <v>67</v>
      </c>
      <c r="B8" s="101" t="s">
        <v>66</v>
      </c>
      <c r="C8" s="47" t="s">
        <v>31</v>
      </c>
      <c r="D8" s="47" t="s">
        <v>16</v>
      </c>
      <c r="E8" s="107">
        <v>1</v>
      </c>
      <c r="F8" s="106" t="s">
        <v>22</v>
      </c>
      <c r="G8" s="97">
        <v>1</v>
      </c>
      <c r="H8" s="107">
        <v>1</v>
      </c>
      <c r="I8" s="106" t="s">
        <v>29</v>
      </c>
      <c r="J8" s="97">
        <v>1</v>
      </c>
      <c r="K8" s="107"/>
      <c r="L8" s="106"/>
      <c r="M8" s="97"/>
      <c r="N8" s="107"/>
      <c r="O8" s="106"/>
      <c r="P8" s="112"/>
      <c r="Q8" s="107"/>
      <c r="R8" s="106"/>
      <c r="S8" s="97"/>
      <c r="T8" s="107"/>
      <c r="U8" s="106"/>
      <c r="V8" s="112"/>
      <c r="W8" s="96">
        <f t="shared" si="0"/>
        <v>30</v>
      </c>
      <c r="X8" s="72">
        <f t="shared" si="1"/>
        <v>2</v>
      </c>
    </row>
    <row r="9" spans="1:24" x14ac:dyDescent="0.25">
      <c r="A9" s="140" t="s">
        <v>65</v>
      </c>
      <c r="B9" s="101" t="s">
        <v>64</v>
      </c>
      <c r="C9" s="47" t="s">
        <v>31</v>
      </c>
      <c r="D9" s="47" t="s">
        <v>16</v>
      </c>
      <c r="E9" s="107">
        <v>2</v>
      </c>
      <c r="F9" s="106" t="s">
        <v>22</v>
      </c>
      <c r="G9" s="97">
        <v>2</v>
      </c>
      <c r="H9" s="107">
        <v>2</v>
      </c>
      <c r="I9" s="106" t="s">
        <v>29</v>
      </c>
      <c r="J9" s="97">
        <v>2</v>
      </c>
      <c r="K9" s="107">
        <v>2</v>
      </c>
      <c r="L9" s="106" t="s">
        <v>22</v>
      </c>
      <c r="M9" s="97">
        <v>2</v>
      </c>
      <c r="N9" s="107">
        <v>2</v>
      </c>
      <c r="O9" s="106" t="s">
        <v>29</v>
      </c>
      <c r="P9" s="112">
        <v>2</v>
      </c>
      <c r="Q9" s="107">
        <v>2</v>
      </c>
      <c r="R9" s="106" t="s">
        <v>22</v>
      </c>
      <c r="S9" s="112">
        <v>2</v>
      </c>
      <c r="T9" s="107">
        <v>2</v>
      </c>
      <c r="U9" s="106" t="s">
        <v>29</v>
      </c>
      <c r="V9" s="112">
        <v>2</v>
      </c>
      <c r="W9" s="96">
        <f t="shared" si="0"/>
        <v>180</v>
      </c>
      <c r="X9" s="72">
        <f t="shared" si="1"/>
        <v>12</v>
      </c>
    </row>
    <row r="10" spans="1:24" ht="15.75" thickBot="1" x14ac:dyDescent="0.3">
      <c r="A10" s="140" t="s">
        <v>63</v>
      </c>
      <c r="B10" s="101" t="s">
        <v>90</v>
      </c>
      <c r="C10" s="47" t="s">
        <v>31</v>
      </c>
      <c r="D10" s="47" t="s">
        <v>16</v>
      </c>
      <c r="E10" s="107">
        <v>2</v>
      </c>
      <c r="F10" s="106" t="s">
        <v>22</v>
      </c>
      <c r="G10" s="97">
        <v>2</v>
      </c>
      <c r="H10" s="107">
        <v>2</v>
      </c>
      <c r="I10" s="106" t="s">
        <v>29</v>
      </c>
      <c r="J10" s="97">
        <v>2</v>
      </c>
      <c r="K10" s="107">
        <v>2</v>
      </c>
      <c r="L10" s="106" t="s">
        <v>22</v>
      </c>
      <c r="M10" s="97">
        <v>2</v>
      </c>
      <c r="N10" s="107">
        <v>2</v>
      </c>
      <c r="O10" s="106" t="s">
        <v>29</v>
      </c>
      <c r="P10" s="112">
        <v>2</v>
      </c>
      <c r="Q10" s="107">
        <v>2</v>
      </c>
      <c r="R10" s="106" t="s">
        <v>22</v>
      </c>
      <c r="S10" s="112">
        <v>2</v>
      </c>
      <c r="T10" s="107">
        <v>2</v>
      </c>
      <c r="U10" s="106" t="s">
        <v>29</v>
      </c>
      <c r="V10" s="112">
        <v>2</v>
      </c>
      <c r="W10" s="96">
        <f t="shared" si="0"/>
        <v>180</v>
      </c>
      <c r="X10" s="72">
        <f t="shared" si="1"/>
        <v>12</v>
      </c>
    </row>
    <row r="11" spans="1:24" ht="15" customHeight="1" thickBot="1" x14ac:dyDescent="0.3">
      <c r="A11" s="271" t="s">
        <v>61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3"/>
    </row>
    <row r="12" spans="1:24" x14ac:dyDescent="0.25">
      <c r="A12" s="139" t="s">
        <v>60</v>
      </c>
      <c r="B12" s="138" t="s">
        <v>59</v>
      </c>
      <c r="C12" s="138"/>
      <c r="D12" s="69" t="s">
        <v>30</v>
      </c>
      <c r="E12" s="99"/>
      <c r="F12" s="98"/>
      <c r="G12" s="137"/>
      <c r="H12" s="99"/>
      <c r="I12" s="98"/>
      <c r="J12" s="137"/>
      <c r="K12" s="99"/>
      <c r="L12" s="98"/>
      <c r="M12" s="136"/>
      <c r="N12" s="99">
        <v>2</v>
      </c>
      <c r="O12" s="98" t="s">
        <v>29</v>
      </c>
      <c r="P12" s="136">
        <v>2</v>
      </c>
      <c r="Q12" s="99"/>
      <c r="R12" s="98"/>
      <c r="S12" s="137"/>
      <c r="T12" s="99"/>
      <c r="U12" s="98"/>
      <c r="V12" s="136"/>
      <c r="W12" s="135">
        <f t="shared" ref="W12:W15" si="2">15*(E12+H12+K12+N12+Q12+T12)</f>
        <v>30</v>
      </c>
      <c r="X12" s="72">
        <f t="shared" ref="X12:X13" si="3">G12+J12+M12+P12+S12+V12</f>
        <v>2</v>
      </c>
    </row>
    <row r="13" spans="1:24" x14ac:dyDescent="0.25">
      <c r="A13" s="132" t="s">
        <v>58</v>
      </c>
      <c r="B13" s="134" t="s">
        <v>91</v>
      </c>
      <c r="C13" s="47" t="s">
        <v>31</v>
      </c>
      <c r="D13" s="133" t="s">
        <v>30</v>
      </c>
      <c r="E13" s="126"/>
      <c r="F13" s="125"/>
      <c r="G13" s="130"/>
      <c r="H13" s="126"/>
      <c r="I13" s="125"/>
      <c r="J13" s="130"/>
      <c r="K13" s="126">
        <v>2</v>
      </c>
      <c r="L13" s="125" t="s">
        <v>29</v>
      </c>
      <c r="M13" s="129">
        <v>1</v>
      </c>
      <c r="N13" s="126">
        <v>2</v>
      </c>
      <c r="O13" s="125" t="s">
        <v>29</v>
      </c>
      <c r="P13" s="129">
        <v>1</v>
      </c>
      <c r="Q13" s="126"/>
      <c r="R13" s="125"/>
      <c r="S13" s="130"/>
      <c r="T13" s="126"/>
      <c r="U13" s="125"/>
      <c r="V13" s="129"/>
      <c r="W13" s="96">
        <f t="shared" si="2"/>
        <v>60</v>
      </c>
      <c r="X13" s="72">
        <f t="shared" si="3"/>
        <v>2</v>
      </c>
    </row>
    <row r="14" spans="1:24" x14ac:dyDescent="0.25">
      <c r="A14" s="132" t="s">
        <v>56</v>
      </c>
      <c r="B14" s="131" t="s">
        <v>55</v>
      </c>
      <c r="C14" s="47" t="s">
        <v>31</v>
      </c>
      <c r="D14" s="100" t="s">
        <v>30</v>
      </c>
      <c r="E14" s="126"/>
      <c r="F14" s="125"/>
      <c r="G14" s="130"/>
      <c r="H14" s="126"/>
      <c r="I14" s="125"/>
      <c r="J14" s="130"/>
      <c r="K14" s="126"/>
      <c r="L14" s="125"/>
      <c r="M14" s="130"/>
      <c r="N14" s="126"/>
      <c r="O14" s="125"/>
      <c r="P14" s="129"/>
      <c r="Q14" s="126">
        <v>2</v>
      </c>
      <c r="R14" s="125" t="s">
        <v>29</v>
      </c>
      <c r="S14" s="130">
        <v>1</v>
      </c>
      <c r="T14" s="126">
        <v>2</v>
      </c>
      <c r="U14" s="125" t="s">
        <v>29</v>
      </c>
      <c r="V14" s="129">
        <v>1</v>
      </c>
      <c r="W14" s="128">
        <f t="shared" si="2"/>
        <v>60</v>
      </c>
      <c r="X14" s="148">
        <v>2</v>
      </c>
    </row>
    <row r="15" spans="1:24" ht="29.85" customHeight="1" thickBot="1" x14ac:dyDescent="0.3">
      <c r="A15" s="102" t="s">
        <v>54</v>
      </c>
      <c r="B15" s="127" t="s">
        <v>93</v>
      </c>
      <c r="C15" s="100" t="s">
        <v>31</v>
      </c>
      <c r="D15" s="47" t="s">
        <v>16</v>
      </c>
      <c r="E15" s="126"/>
      <c r="F15" s="125"/>
      <c r="G15" s="120"/>
      <c r="H15" s="126"/>
      <c r="I15" s="125"/>
      <c r="J15" s="120"/>
      <c r="K15" s="126"/>
      <c r="L15" s="125"/>
      <c r="M15" s="120"/>
      <c r="N15" s="123"/>
      <c r="O15" s="121"/>
      <c r="P15" s="124"/>
      <c r="Q15" s="123">
        <v>4</v>
      </c>
      <c r="R15" s="121" t="s">
        <v>22</v>
      </c>
      <c r="S15" s="120">
        <v>2</v>
      </c>
      <c r="T15" s="122">
        <v>4</v>
      </c>
      <c r="U15" s="121" t="s">
        <v>22</v>
      </c>
      <c r="V15" s="120">
        <v>2</v>
      </c>
      <c r="W15" s="96">
        <f t="shared" si="2"/>
        <v>120</v>
      </c>
      <c r="X15" s="195">
        <f t="shared" ref="X15" si="4">G15+J15+M15+P15+S15+V15</f>
        <v>4</v>
      </c>
    </row>
    <row r="16" spans="1:24" ht="15" customHeight="1" thickBot="1" x14ac:dyDescent="0.3">
      <c r="A16" s="274" t="s">
        <v>52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6"/>
    </row>
    <row r="17" spans="1:24" x14ac:dyDescent="0.25">
      <c r="A17" s="102" t="s">
        <v>157</v>
      </c>
      <c r="B17" s="196" t="s">
        <v>158</v>
      </c>
      <c r="C17" s="100" t="s">
        <v>31</v>
      </c>
      <c r="D17" s="47" t="s">
        <v>16</v>
      </c>
      <c r="E17" s="99">
        <v>2</v>
      </c>
      <c r="F17" s="98" t="s">
        <v>29</v>
      </c>
      <c r="G17" s="116">
        <v>7</v>
      </c>
      <c r="H17" s="99">
        <v>2</v>
      </c>
      <c r="I17" s="98" t="s">
        <v>29</v>
      </c>
      <c r="J17" s="116">
        <v>7</v>
      </c>
      <c r="K17" s="99">
        <v>2</v>
      </c>
      <c r="L17" s="98" t="s">
        <v>29</v>
      </c>
      <c r="M17" s="116">
        <v>7</v>
      </c>
      <c r="N17" s="99">
        <v>2</v>
      </c>
      <c r="O17" s="98" t="s">
        <v>29</v>
      </c>
      <c r="P17" s="116">
        <v>7</v>
      </c>
      <c r="Q17" s="99">
        <v>2</v>
      </c>
      <c r="R17" s="98" t="s">
        <v>29</v>
      </c>
      <c r="S17" s="116">
        <v>7</v>
      </c>
      <c r="T17" s="99">
        <v>2</v>
      </c>
      <c r="U17" s="98" t="s">
        <v>22</v>
      </c>
      <c r="V17" s="116">
        <v>7</v>
      </c>
      <c r="W17" s="111">
        <f>15*(E17+H17+K17+N17+Q17+T17)</f>
        <v>180</v>
      </c>
      <c r="X17" s="115">
        <f>SUM(G17+J17+M17+P17+S17+V17)</f>
        <v>42</v>
      </c>
    </row>
    <row r="18" spans="1:24" x14ac:dyDescent="0.25">
      <c r="A18" s="114" t="s">
        <v>49</v>
      </c>
      <c r="B18" s="101" t="s">
        <v>48</v>
      </c>
      <c r="C18" s="138"/>
      <c r="D18" s="47" t="s">
        <v>16</v>
      </c>
      <c r="E18" s="99">
        <v>1</v>
      </c>
      <c r="F18" s="98" t="s">
        <v>22</v>
      </c>
      <c r="G18" s="105">
        <v>1</v>
      </c>
      <c r="H18" s="99">
        <v>1</v>
      </c>
      <c r="I18" s="98" t="s">
        <v>22</v>
      </c>
      <c r="J18" s="105">
        <v>1</v>
      </c>
      <c r="K18" s="99">
        <v>1</v>
      </c>
      <c r="L18" s="98" t="s">
        <v>22</v>
      </c>
      <c r="M18" s="105">
        <v>1</v>
      </c>
      <c r="N18" s="99">
        <v>1</v>
      </c>
      <c r="O18" s="98" t="s">
        <v>22</v>
      </c>
      <c r="P18" s="105">
        <v>1</v>
      </c>
      <c r="Q18" s="99">
        <v>1</v>
      </c>
      <c r="R18" s="98" t="s">
        <v>22</v>
      </c>
      <c r="S18" s="105">
        <v>1</v>
      </c>
      <c r="T18" s="99">
        <v>1</v>
      </c>
      <c r="U18" s="98" t="s">
        <v>22</v>
      </c>
      <c r="V18" s="105">
        <v>1</v>
      </c>
      <c r="W18" s="111">
        <f>15*(E18+H18+K18+N18+Q18+T18)</f>
        <v>90</v>
      </c>
      <c r="X18" s="103">
        <f>SUM(G18+J18+M18+P18+S18+V18)</f>
        <v>6</v>
      </c>
    </row>
    <row r="19" spans="1:24" ht="15.75" thickBot="1" x14ac:dyDescent="0.3">
      <c r="A19" s="102" t="s">
        <v>159</v>
      </c>
      <c r="B19" s="108" t="s">
        <v>46</v>
      </c>
      <c r="C19" s="138"/>
      <c r="D19" s="47" t="s">
        <v>16</v>
      </c>
      <c r="E19" s="99"/>
      <c r="F19" s="98"/>
      <c r="G19" s="97"/>
      <c r="H19" s="99"/>
      <c r="I19" s="98"/>
      <c r="J19" s="97"/>
      <c r="K19" s="99"/>
      <c r="L19" s="98"/>
      <c r="M19" s="97"/>
      <c r="N19" s="99"/>
      <c r="O19" s="98"/>
      <c r="P19" s="112"/>
      <c r="Q19" s="99"/>
      <c r="R19" s="98"/>
      <c r="S19" s="97"/>
      <c r="T19" s="99"/>
      <c r="U19" s="98"/>
      <c r="V19" s="97">
        <v>2</v>
      </c>
      <c r="W19" s="164"/>
      <c r="X19" s="103">
        <f>SUM(G19+J19+M19+P19+S19+V19)</f>
        <v>2</v>
      </c>
    </row>
    <row r="20" spans="1:24" ht="15.75" thickBot="1" x14ac:dyDescent="0.3">
      <c r="A20" s="288" t="s">
        <v>45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90"/>
    </row>
    <row r="21" spans="1:24" ht="15" customHeight="1" x14ac:dyDescent="0.25">
      <c r="A21" s="102" t="s">
        <v>44</v>
      </c>
      <c r="B21" s="101" t="s">
        <v>43</v>
      </c>
      <c r="C21" s="101"/>
      <c r="D21" s="47" t="s">
        <v>16</v>
      </c>
      <c r="E21" s="110"/>
      <c r="F21" s="109"/>
      <c r="G21" s="105"/>
      <c r="H21" s="110"/>
      <c r="I21" s="109"/>
      <c r="J21" s="105"/>
      <c r="K21" s="107">
        <v>4</v>
      </c>
      <c r="L21" s="106" t="s">
        <v>22</v>
      </c>
      <c r="M21" s="105">
        <v>4</v>
      </c>
      <c r="N21" s="107">
        <v>4</v>
      </c>
      <c r="O21" s="106" t="s">
        <v>22</v>
      </c>
      <c r="P21" s="105">
        <v>4</v>
      </c>
      <c r="Q21" s="107">
        <v>4</v>
      </c>
      <c r="R21" s="106" t="s">
        <v>22</v>
      </c>
      <c r="S21" s="105">
        <v>4</v>
      </c>
      <c r="T21" s="107">
        <v>4</v>
      </c>
      <c r="U21" s="106" t="s">
        <v>22</v>
      </c>
      <c r="V21" s="105">
        <v>4</v>
      </c>
      <c r="W21" s="104">
        <f>15*(E21+H21+K21+N21+Q21+T21)</f>
        <v>240</v>
      </c>
      <c r="X21" s="103">
        <f>M21+P21+S21+V21</f>
        <v>16</v>
      </c>
    </row>
    <row r="22" spans="1:24" ht="15" customHeight="1" x14ac:dyDescent="0.25">
      <c r="A22" s="102" t="s">
        <v>42</v>
      </c>
      <c r="B22" s="101" t="s">
        <v>160</v>
      </c>
      <c r="C22" s="101"/>
      <c r="D22" s="47" t="s">
        <v>16</v>
      </c>
      <c r="E22" s="107">
        <v>1</v>
      </c>
      <c r="F22" s="106" t="s">
        <v>22</v>
      </c>
      <c r="G22" s="105">
        <v>3</v>
      </c>
      <c r="H22" s="107">
        <v>1</v>
      </c>
      <c r="I22" s="106" t="s">
        <v>22</v>
      </c>
      <c r="J22" s="105">
        <v>3</v>
      </c>
      <c r="K22" s="107">
        <v>1</v>
      </c>
      <c r="L22" s="106" t="s">
        <v>22</v>
      </c>
      <c r="M22" s="105">
        <v>3</v>
      </c>
      <c r="N22" s="107">
        <v>1</v>
      </c>
      <c r="O22" s="106" t="s">
        <v>22</v>
      </c>
      <c r="P22" s="105">
        <v>3</v>
      </c>
      <c r="Q22" s="107">
        <v>1</v>
      </c>
      <c r="R22" s="106" t="s">
        <v>22</v>
      </c>
      <c r="S22" s="105">
        <v>3</v>
      </c>
      <c r="T22" s="107">
        <v>1</v>
      </c>
      <c r="U22" s="106" t="s">
        <v>22</v>
      </c>
      <c r="V22" s="105">
        <v>3</v>
      </c>
      <c r="W22" s="104">
        <f t="shared" ref="W22:W24" si="5">15*(E22+H22+K22+N22+Q22+T22)</f>
        <v>90</v>
      </c>
      <c r="X22" s="103">
        <f>G22+J22+M22+P22+S22+V22</f>
        <v>18</v>
      </c>
    </row>
    <row r="23" spans="1:24" x14ac:dyDescent="0.25">
      <c r="A23" s="102" t="s">
        <v>120</v>
      </c>
      <c r="B23" s="101" t="s">
        <v>161</v>
      </c>
      <c r="C23" s="101"/>
      <c r="D23" s="47" t="s">
        <v>16</v>
      </c>
      <c r="E23" s="107">
        <v>2</v>
      </c>
      <c r="F23" s="106" t="s">
        <v>22</v>
      </c>
      <c r="G23" s="105">
        <v>2</v>
      </c>
      <c r="H23" s="107">
        <v>2</v>
      </c>
      <c r="I23" s="106" t="s">
        <v>22</v>
      </c>
      <c r="J23" s="105">
        <v>2</v>
      </c>
      <c r="K23" s="107">
        <v>2</v>
      </c>
      <c r="L23" s="106" t="s">
        <v>22</v>
      </c>
      <c r="M23" s="105">
        <v>2</v>
      </c>
      <c r="N23" s="107">
        <v>2</v>
      </c>
      <c r="O23" s="106" t="s">
        <v>22</v>
      </c>
      <c r="P23" s="105">
        <v>2</v>
      </c>
      <c r="Q23" s="107">
        <v>2</v>
      </c>
      <c r="R23" s="106" t="s">
        <v>22</v>
      </c>
      <c r="S23" s="105">
        <v>2</v>
      </c>
      <c r="T23" s="107">
        <v>2</v>
      </c>
      <c r="U23" s="106" t="s">
        <v>22</v>
      </c>
      <c r="V23" s="105">
        <v>2</v>
      </c>
      <c r="W23" s="104">
        <f t="shared" si="5"/>
        <v>180</v>
      </c>
      <c r="X23" s="103">
        <f>G23+J23+M23+P23+S23+V23</f>
        <v>12</v>
      </c>
    </row>
    <row r="24" spans="1:24" ht="15.75" thickBot="1" x14ac:dyDescent="0.3">
      <c r="A24" s="102" t="s">
        <v>162</v>
      </c>
      <c r="B24" s="101" t="s">
        <v>163</v>
      </c>
      <c r="C24" s="101"/>
      <c r="D24" s="47" t="s">
        <v>16</v>
      </c>
      <c r="E24" s="107">
        <v>2</v>
      </c>
      <c r="F24" s="106" t="s">
        <v>22</v>
      </c>
      <c r="G24" s="105">
        <v>1</v>
      </c>
      <c r="H24" s="107">
        <v>2</v>
      </c>
      <c r="I24" s="106" t="s">
        <v>22</v>
      </c>
      <c r="J24" s="105">
        <v>1</v>
      </c>
      <c r="K24" s="107">
        <v>2</v>
      </c>
      <c r="L24" s="106" t="s">
        <v>22</v>
      </c>
      <c r="M24" s="105">
        <v>1</v>
      </c>
      <c r="N24" s="107">
        <v>2</v>
      </c>
      <c r="O24" s="106" t="s">
        <v>22</v>
      </c>
      <c r="P24" s="105">
        <v>1</v>
      </c>
      <c r="Q24" s="107">
        <v>2</v>
      </c>
      <c r="R24" s="106" t="s">
        <v>22</v>
      </c>
      <c r="S24" s="105">
        <v>1</v>
      </c>
      <c r="T24" s="107">
        <v>2</v>
      </c>
      <c r="U24" s="106" t="s">
        <v>22</v>
      </c>
      <c r="V24" s="105">
        <v>1</v>
      </c>
      <c r="W24" s="104">
        <f t="shared" si="5"/>
        <v>180</v>
      </c>
      <c r="X24" s="103">
        <f>G24+J24+M24+P24+S24+V24</f>
        <v>6</v>
      </c>
    </row>
    <row r="25" spans="1:24" ht="15.75" thickBot="1" x14ac:dyDescent="0.3">
      <c r="A25" s="291" t="s">
        <v>36</v>
      </c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92"/>
    </row>
    <row r="26" spans="1:24" ht="23.25" x14ac:dyDescent="0.25">
      <c r="A26" s="102" t="s">
        <v>164</v>
      </c>
      <c r="B26" s="101" t="s">
        <v>165</v>
      </c>
      <c r="C26" s="100" t="s">
        <v>31</v>
      </c>
      <c r="D26" s="47" t="s">
        <v>30</v>
      </c>
      <c r="E26" s="99">
        <v>1</v>
      </c>
      <c r="F26" s="98" t="s">
        <v>29</v>
      </c>
      <c r="G26" s="97">
        <v>1</v>
      </c>
      <c r="H26" s="99">
        <v>1</v>
      </c>
      <c r="I26" s="98" t="s">
        <v>29</v>
      </c>
      <c r="J26" s="97">
        <v>1</v>
      </c>
      <c r="K26" s="99"/>
      <c r="L26" s="98"/>
      <c r="M26" s="97"/>
      <c r="N26" s="99"/>
      <c r="O26" s="98"/>
      <c r="P26" s="97"/>
      <c r="Q26" s="99"/>
      <c r="R26" s="98"/>
      <c r="S26" s="97"/>
      <c r="T26" s="99"/>
      <c r="U26" s="98"/>
      <c r="V26" s="97"/>
      <c r="W26" s="96">
        <f t="shared" ref="W26:W27" si="6">15*(E26+H26+K26+N26+Q26+T26)</f>
        <v>30</v>
      </c>
      <c r="X26" s="95">
        <f t="shared" ref="X26:X27" si="7">G26+J26+M26+P26+S26+V26</f>
        <v>2</v>
      </c>
    </row>
    <row r="27" spans="1:24" x14ac:dyDescent="0.25">
      <c r="A27" s="102" t="s">
        <v>166</v>
      </c>
      <c r="B27" s="101" t="s">
        <v>32</v>
      </c>
      <c r="C27" s="100" t="s">
        <v>31</v>
      </c>
      <c r="D27" s="47" t="s">
        <v>30</v>
      </c>
      <c r="E27" s="99"/>
      <c r="F27" s="98"/>
      <c r="G27" s="97"/>
      <c r="H27" s="99"/>
      <c r="I27" s="98"/>
      <c r="J27" s="97"/>
      <c r="K27" s="99">
        <v>1</v>
      </c>
      <c r="L27" s="98" t="s">
        <v>29</v>
      </c>
      <c r="M27" s="97">
        <v>1</v>
      </c>
      <c r="N27" s="99">
        <v>1</v>
      </c>
      <c r="O27" s="98" t="s">
        <v>29</v>
      </c>
      <c r="P27" s="97">
        <v>1</v>
      </c>
      <c r="Q27" s="99">
        <v>1</v>
      </c>
      <c r="R27" s="98" t="s">
        <v>29</v>
      </c>
      <c r="S27" s="97">
        <v>1</v>
      </c>
      <c r="T27" s="99">
        <v>1</v>
      </c>
      <c r="U27" s="98" t="s">
        <v>29</v>
      </c>
      <c r="V27" s="97">
        <v>1</v>
      </c>
      <c r="W27" s="96">
        <f t="shared" si="6"/>
        <v>60</v>
      </c>
      <c r="X27" s="95">
        <f t="shared" si="7"/>
        <v>4</v>
      </c>
    </row>
    <row r="28" spans="1:24" ht="15.75" thickBot="1" x14ac:dyDescent="0.3">
      <c r="A28" s="94" t="s">
        <v>27</v>
      </c>
      <c r="B28" s="197" t="s">
        <v>167</v>
      </c>
      <c r="C28" s="197"/>
      <c r="D28" s="92" t="s">
        <v>16</v>
      </c>
      <c r="E28" s="92">
        <v>1</v>
      </c>
      <c r="F28" s="175" t="s">
        <v>22</v>
      </c>
      <c r="G28" s="88">
        <v>1</v>
      </c>
      <c r="H28" s="92">
        <v>1</v>
      </c>
      <c r="I28" s="175" t="s">
        <v>22</v>
      </c>
      <c r="J28" s="88">
        <v>1</v>
      </c>
      <c r="K28" s="92"/>
      <c r="L28" s="175"/>
      <c r="M28" s="88"/>
      <c r="N28" s="92"/>
      <c r="O28" s="175"/>
      <c r="P28" s="88"/>
      <c r="Q28" s="92"/>
      <c r="R28" s="175"/>
      <c r="S28" s="88"/>
      <c r="T28" s="92"/>
      <c r="U28" s="175"/>
      <c r="V28" s="88"/>
      <c r="W28" s="198">
        <f>15*(E28+H28+K28+N28+Q28+T28)</f>
        <v>30</v>
      </c>
      <c r="X28" s="86">
        <f>G28+J28+M28+P28+S28+V28</f>
        <v>2</v>
      </c>
    </row>
    <row r="29" spans="1:24" ht="15.75" thickBot="1" x14ac:dyDescent="0.3">
      <c r="A29" s="85"/>
      <c r="B29" s="197" t="s">
        <v>25</v>
      </c>
      <c r="C29" s="91"/>
      <c r="D29" s="63"/>
      <c r="E29" s="62"/>
      <c r="F29" s="59"/>
      <c r="G29" s="61">
        <v>4</v>
      </c>
      <c r="H29" s="60"/>
      <c r="I29" s="59"/>
      <c r="J29" s="58">
        <v>4</v>
      </c>
      <c r="K29" s="62"/>
      <c r="L29" s="59"/>
      <c r="M29" s="61">
        <v>1</v>
      </c>
      <c r="N29" s="178"/>
      <c r="O29" s="175"/>
      <c r="P29" s="58">
        <v>1</v>
      </c>
      <c r="Q29" s="179"/>
      <c r="R29" s="175"/>
      <c r="S29" s="61"/>
      <c r="T29" s="178"/>
      <c r="U29" s="175"/>
      <c r="V29" s="58"/>
      <c r="W29" s="57">
        <f t="shared" ref="W29" si="8">15*(E29+H29+K29+N29+Q29+T29)</f>
        <v>0</v>
      </c>
      <c r="X29" s="245">
        <v>10</v>
      </c>
    </row>
    <row r="30" spans="1:24" x14ac:dyDescent="0.25">
      <c r="A30" s="71" t="s">
        <v>24</v>
      </c>
      <c r="B30" s="70" t="s">
        <v>111</v>
      </c>
      <c r="C30" s="180"/>
      <c r="D30" s="159"/>
      <c r="E30" s="99"/>
      <c r="F30" s="98"/>
      <c r="G30" s="137"/>
      <c r="H30" s="181"/>
      <c r="I30" s="98"/>
      <c r="J30" s="136"/>
      <c r="K30" s="99"/>
      <c r="L30" s="98"/>
      <c r="M30" s="137"/>
      <c r="N30" s="170"/>
      <c r="O30" s="160"/>
      <c r="P30" s="136"/>
      <c r="Q30" s="182"/>
      <c r="R30" s="160" t="s">
        <v>22</v>
      </c>
      <c r="S30" s="137">
        <v>3</v>
      </c>
      <c r="T30" s="183"/>
      <c r="U30" s="160" t="s">
        <v>22</v>
      </c>
      <c r="V30" s="136">
        <v>3</v>
      </c>
      <c r="W30" s="249"/>
      <c r="X30" s="72">
        <v>6</v>
      </c>
    </row>
    <row r="31" spans="1:24" ht="15.75" thickBot="1" x14ac:dyDescent="0.3">
      <c r="A31" s="147"/>
      <c r="B31" s="65" t="s">
        <v>21</v>
      </c>
      <c r="C31" s="64" t="s">
        <v>126</v>
      </c>
      <c r="D31" s="63"/>
      <c r="E31" s="62"/>
      <c r="F31" s="59"/>
      <c r="G31" s="61"/>
      <c r="H31" s="60"/>
      <c r="I31" s="59"/>
      <c r="J31" s="58"/>
      <c r="K31" s="62"/>
      <c r="L31" s="59"/>
      <c r="M31" s="61"/>
      <c r="N31" s="60"/>
      <c r="O31" s="59"/>
      <c r="P31" s="58"/>
      <c r="Q31" s="62"/>
      <c r="R31" s="59"/>
      <c r="S31" s="61"/>
      <c r="T31" s="60"/>
      <c r="U31" s="59" t="s">
        <v>19</v>
      </c>
      <c r="V31" s="61">
        <v>0</v>
      </c>
      <c r="W31" s="57"/>
      <c r="X31" s="56">
        <f t="shared" ref="X31" si="9">SUM(G31+J31+M31+P31+S31+V31)</f>
        <v>0</v>
      </c>
    </row>
    <row r="32" spans="1:24" ht="15.75" thickBot="1" x14ac:dyDescent="0.3">
      <c r="A32" s="199"/>
      <c r="B32" s="200" t="s">
        <v>18</v>
      </c>
      <c r="C32" s="200"/>
      <c r="D32" s="200"/>
      <c r="E32" s="52">
        <f>SUM(E6:E31)</f>
        <v>17</v>
      </c>
      <c r="F32" s="52"/>
      <c r="G32" s="52">
        <f>SUM(G6:G31)</f>
        <v>28</v>
      </c>
      <c r="H32" s="52">
        <f>SUM(H6:H31)</f>
        <v>17</v>
      </c>
      <c r="I32" s="52"/>
      <c r="J32" s="52">
        <f>SUM(J6:J31)</f>
        <v>28</v>
      </c>
      <c r="K32" s="52">
        <f>SUM(K6:K31)</f>
        <v>21</v>
      </c>
      <c r="L32" s="52"/>
      <c r="M32" s="52">
        <f>SUM(M6:M31)</f>
        <v>28</v>
      </c>
      <c r="N32" s="52">
        <f>SUM(N6:N31)</f>
        <v>23</v>
      </c>
      <c r="O32" s="52"/>
      <c r="P32" s="52">
        <f>SUM(P6:P31)</f>
        <v>30</v>
      </c>
      <c r="Q32" s="52">
        <f>SUM(Q6:Q31)</f>
        <v>25</v>
      </c>
      <c r="R32" s="52"/>
      <c r="S32" s="52">
        <f>SUM(S6:S31)</f>
        <v>32</v>
      </c>
      <c r="T32" s="52">
        <f>SUM(T6:T31)</f>
        <v>25</v>
      </c>
      <c r="U32" s="52"/>
      <c r="V32" s="52">
        <f>SUM(V6:V31)</f>
        <v>34</v>
      </c>
      <c r="W32" s="52">
        <f>SUM(W6:W31)</f>
        <v>1920</v>
      </c>
      <c r="X32" s="51">
        <f>SUM(X6:X31)</f>
        <v>180</v>
      </c>
    </row>
    <row r="33" spans="1:24" x14ac:dyDescent="0.25">
      <c r="A33" s="50"/>
      <c r="B33" s="49" t="s">
        <v>113</v>
      </c>
      <c r="C33" s="48"/>
      <c r="D33" s="68" t="s">
        <v>16</v>
      </c>
      <c r="E33" s="46">
        <v>2</v>
      </c>
      <c r="F33" s="39" t="s">
        <v>15</v>
      </c>
      <c r="G33" s="40">
        <v>1</v>
      </c>
      <c r="H33" s="45">
        <v>2</v>
      </c>
      <c r="I33" s="39" t="s">
        <v>15</v>
      </c>
      <c r="J33" s="44">
        <v>1</v>
      </c>
      <c r="K33" s="43"/>
      <c r="L33" s="42"/>
      <c r="M33" s="40"/>
      <c r="N33" s="39"/>
      <c r="O33" s="38"/>
      <c r="P33" s="37"/>
      <c r="Q33" s="41"/>
      <c r="R33" s="38"/>
      <c r="S33" s="40"/>
      <c r="T33" s="39"/>
      <c r="U33" s="38"/>
      <c r="V33" s="37"/>
      <c r="W33" s="243">
        <f>15*(E33+H33+K33+N33+Q33+T33)</f>
        <v>60</v>
      </c>
      <c r="X33" s="35">
        <f>G33+J33+M33+P33+S33+V33</f>
        <v>2</v>
      </c>
    </row>
    <row r="34" spans="1:24" ht="15.75" thickBot="1" x14ac:dyDescent="0.3">
      <c r="A34" s="34"/>
      <c r="B34" s="33" t="s">
        <v>114</v>
      </c>
      <c r="C34" s="32"/>
      <c r="D34" s="31"/>
      <c r="E34" s="30"/>
      <c r="F34" s="29"/>
      <c r="G34" s="28">
        <v>1</v>
      </c>
      <c r="H34" s="25"/>
      <c r="I34" s="24"/>
      <c r="J34" s="23"/>
      <c r="K34" s="27"/>
      <c r="L34" s="24"/>
      <c r="M34" s="26"/>
      <c r="N34" s="25"/>
      <c r="O34" s="24"/>
      <c r="P34" s="23"/>
      <c r="Q34" s="27"/>
      <c r="R34" s="24"/>
      <c r="S34" s="26"/>
      <c r="T34" s="25"/>
      <c r="U34" s="24"/>
      <c r="V34" s="23"/>
      <c r="W34" s="244"/>
      <c r="X34" s="21">
        <f>G34</f>
        <v>1</v>
      </c>
    </row>
    <row r="35" spans="1:24" x14ac:dyDescent="0.25">
      <c r="B35" s="246"/>
      <c r="C35" s="246"/>
      <c r="D35" s="246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</row>
    <row r="36" spans="1:24" x14ac:dyDescent="0.25">
      <c r="A36" s="16"/>
      <c r="C36" s="1"/>
    </row>
    <row r="37" spans="1:24" x14ac:dyDescent="0.25">
      <c r="A37" s="14" t="s">
        <v>13</v>
      </c>
      <c r="B37" s="6"/>
      <c r="C37" s="6"/>
      <c r="D37" s="4"/>
      <c r="E37" s="3"/>
      <c r="M37" s="16"/>
      <c r="N37" s="16"/>
    </row>
    <row r="38" spans="1:24" s="10" customFormat="1" x14ac:dyDescent="0.25">
      <c r="A38" s="3" t="s">
        <v>12</v>
      </c>
      <c r="B38" s="6"/>
      <c r="C38" s="6"/>
      <c r="D38" s="6"/>
      <c r="E38" s="5"/>
    </row>
    <row r="39" spans="1:24" s="10" customFormat="1" x14ac:dyDescent="0.25">
      <c r="A39" s="3" t="s">
        <v>11</v>
      </c>
      <c r="B39" s="6"/>
      <c r="C39" s="6"/>
      <c r="D39" s="4"/>
      <c r="E39" s="3"/>
      <c r="O39" s="11"/>
      <c r="P39" s="11"/>
      <c r="T39" s="11"/>
    </row>
    <row r="40" spans="1:24" s="10" customFormat="1" x14ac:dyDescent="0.25">
      <c r="A40" s="6"/>
      <c r="B40" s="6"/>
      <c r="C40" s="6"/>
      <c r="D40" s="4"/>
      <c r="E40" s="6"/>
      <c r="O40" s="11"/>
      <c r="P40" s="11"/>
      <c r="Q40" s="11"/>
      <c r="R40" s="11"/>
      <c r="T40" s="11"/>
    </row>
    <row r="41" spans="1:24" s="10" customFormat="1" x14ac:dyDescent="0.25">
      <c r="A41" s="5" t="s">
        <v>10</v>
      </c>
      <c r="B41" s="6"/>
      <c r="C41" s="6"/>
      <c r="D41" s="4"/>
      <c r="E41" s="6"/>
      <c r="O41" s="11"/>
      <c r="P41" s="11"/>
      <c r="T41" s="11"/>
    </row>
    <row r="42" spans="1:24" s="10" customFormat="1" x14ac:dyDescent="0.25">
      <c r="A42" s="15"/>
      <c r="B42" s="6"/>
      <c r="C42" s="5"/>
      <c r="D42" s="4"/>
      <c r="E42" s="6"/>
      <c r="O42" s="11"/>
      <c r="P42" s="11"/>
      <c r="T42" s="11"/>
    </row>
    <row r="43" spans="1:24" s="10" customFormat="1" x14ac:dyDescent="0.25">
      <c r="A43" s="14" t="s">
        <v>9</v>
      </c>
      <c r="B43" s="6"/>
      <c r="C43" s="5"/>
      <c r="D43" s="4"/>
      <c r="E43" s="6"/>
      <c r="J43" s="11"/>
      <c r="K43" s="11"/>
      <c r="L43" s="11"/>
      <c r="M43" s="11"/>
      <c r="N43" s="11"/>
      <c r="P43" s="11"/>
      <c r="T43" s="11"/>
    </row>
    <row r="44" spans="1:24" s="10" customFormat="1" x14ac:dyDescent="0.25">
      <c r="A44" s="3" t="s">
        <v>8</v>
      </c>
      <c r="B44" s="6"/>
      <c r="C44" s="13"/>
      <c r="D44" s="13"/>
      <c r="E44" s="13"/>
      <c r="T44" s="11"/>
    </row>
    <row r="45" spans="1:24" s="10" customFormat="1" x14ac:dyDescent="0.25">
      <c r="A45" s="5" t="s">
        <v>7</v>
      </c>
      <c r="B45" s="6"/>
      <c r="C45" s="7"/>
      <c r="D45" s="7"/>
      <c r="E45" s="7"/>
    </row>
    <row r="46" spans="1:24" s="10" customFormat="1" x14ac:dyDescent="0.25">
      <c r="A46" s="5" t="s">
        <v>6</v>
      </c>
      <c r="B46" s="5"/>
      <c r="C46" s="7"/>
      <c r="D46" s="7"/>
      <c r="E46" s="7"/>
      <c r="N46" s="11"/>
    </row>
    <row r="47" spans="1:24" s="10" customFormat="1" x14ac:dyDescent="0.25">
      <c r="A47" s="3" t="s">
        <v>5</v>
      </c>
      <c r="B47" s="6"/>
      <c r="C47" s="7"/>
      <c r="D47" s="7"/>
      <c r="E47" s="7"/>
      <c r="N47" s="11"/>
    </row>
    <row r="48" spans="1:24" s="10" customFormat="1" x14ac:dyDescent="0.25">
      <c r="A48" s="9"/>
      <c r="B48" s="7"/>
      <c r="C48" s="7"/>
      <c r="D48" s="7"/>
      <c r="E48" s="7"/>
      <c r="N48" s="11"/>
    </row>
    <row r="49" spans="1:14" s="10" customFormat="1" x14ac:dyDescent="0.25">
      <c r="A49" s="12" t="s">
        <v>4</v>
      </c>
      <c r="B49" s="7"/>
      <c r="C49" s="7"/>
      <c r="D49" s="7"/>
      <c r="E49" s="7"/>
      <c r="M49" s="11"/>
      <c r="N49" s="11"/>
    </row>
    <row r="50" spans="1:14" s="10" customFormat="1" x14ac:dyDescent="0.25">
      <c r="A50" s="3" t="s">
        <v>3</v>
      </c>
      <c r="B50" s="7"/>
      <c r="C50" s="7"/>
      <c r="D50" s="7"/>
      <c r="E50" s="7"/>
    </row>
    <row r="51" spans="1:14" s="10" customFormat="1" x14ac:dyDescent="0.25">
      <c r="A51" s="5" t="s">
        <v>2</v>
      </c>
      <c r="B51" s="7"/>
      <c r="C51" s="7"/>
      <c r="D51" s="8"/>
      <c r="E51" s="7"/>
    </row>
    <row r="52" spans="1:14" x14ac:dyDescent="0.25">
      <c r="A52" s="9"/>
      <c r="B52" s="7"/>
      <c r="C52" s="7"/>
      <c r="D52" s="8"/>
      <c r="E52" s="7"/>
    </row>
    <row r="53" spans="1:14" x14ac:dyDescent="0.25">
      <c r="A53" s="5" t="s">
        <v>1</v>
      </c>
      <c r="B53" s="6"/>
      <c r="C53" s="6"/>
      <c r="D53" s="4"/>
      <c r="E53" s="3"/>
    </row>
    <row r="54" spans="1:14" x14ac:dyDescent="0.25">
      <c r="A54" s="5" t="s">
        <v>0</v>
      </c>
      <c r="B54" s="5"/>
      <c r="C54" s="5"/>
      <c r="D54" s="4"/>
      <c r="E54" s="3"/>
    </row>
  </sheetData>
  <mergeCells count="20">
    <mergeCell ref="A11:X11"/>
    <mergeCell ref="A16:X16"/>
    <mergeCell ref="A20:X20"/>
    <mergeCell ref="A25:X25"/>
    <mergeCell ref="N4:P4"/>
    <mergeCell ref="Q4:S4"/>
    <mergeCell ref="T4:V4"/>
    <mergeCell ref="W4:W5"/>
    <mergeCell ref="X4:X5"/>
    <mergeCell ref="A6:X6"/>
    <mergeCell ref="A1:X1"/>
    <mergeCell ref="A2:X2"/>
    <mergeCell ref="A3:X3"/>
    <mergeCell ref="A4:A5"/>
    <mergeCell ref="B4:B5"/>
    <mergeCell ref="C4:C5"/>
    <mergeCell ref="D4:D5"/>
    <mergeCell ref="E4:G4"/>
    <mergeCell ref="H4:J4"/>
    <mergeCell ref="K4:M4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BA PIANO</vt:lpstr>
      <vt:lpstr>BA Percussion</vt:lpstr>
      <vt:lpstr>BA Singing</vt:lpstr>
      <vt:lpstr>BA Saxophone</vt:lpstr>
      <vt:lpstr>BA Trumpet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Ágnes</dc:creator>
  <cp:lastModifiedBy>Török Ágnes</cp:lastModifiedBy>
  <dcterms:created xsi:type="dcterms:W3CDTF">2023-01-29T19:54:38Z</dcterms:created>
  <dcterms:modified xsi:type="dcterms:W3CDTF">2023-02-06T19:11:24Z</dcterms:modified>
</cp:coreProperties>
</file>